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CD79D9A6-398C-4918-9613-F78E8CDB8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7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3" i="1" l="1"/>
  <c r="C119" i="1"/>
  <c r="E119" i="1" s="1"/>
  <c r="J119" i="1" s="1"/>
  <c r="C113" i="1"/>
  <c r="E113" i="1" s="1"/>
  <c r="J113" i="1" s="1"/>
  <c r="C110" i="1"/>
  <c r="E110" i="1" s="1"/>
  <c r="J110" i="1" s="1"/>
  <c r="C105" i="1"/>
  <c r="E105" i="1" s="1"/>
  <c r="J105" i="1" s="1"/>
  <c r="C102" i="1"/>
  <c r="E102" i="1" s="1"/>
  <c r="J102" i="1" s="1"/>
  <c r="C98" i="1"/>
  <c r="E98" i="1" s="1"/>
  <c r="J98" i="1" s="1"/>
  <c r="C92" i="1"/>
  <c r="E92" i="1" s="1"/>
  <c r="J92" i="1" s="1"/>
  <c r="C87" i="1"/>
  <c r="E87" i="1" s="1"/>
  <c r="J87" i="1" s="1"/>
  <c r="E95" i="1"/>
  <c r="E90" i="1"/>
  <c r="C81" i="1"/>
  <c r="E81" i="1" s="1"/>
  <c r="J81" i="1" s="1"/>
  <c r="C69" i="1"/>
  <c r="E69" i="1" s="1"/>
  <c r="J69" i="1" s="1"/>
  <c r="C65" i="1"/>
  <c r="E65" i="1" s="1"/>
  <c r="J65" i="1" s="1"/>
  <c r="C61" i="1"/>
  <c r="E61" i="1" s="1"/>
  <c r="J61" i="1" s="1"/>
  <c r="C56" i="1"/>
  <c r="E56" i="1" s="1"/>
  <c r="J56" i="1" s="1"/>
  <c r="C41" i="1"/>
  <c r="E41" i="1" s="1"/>
  <c r="J41" i="1" s="1"/>
  <c r="C35" i="1"/>
  <c r="E35" i="1" s="1"/>
  <c r="J35" i="1" s="1"/>
  <c r="C26" i="1"/>
  <c r="C23" i="1"/>
  <c r="C20" i="1"/>
  <c r="E20" i="1" s="1"/>
  <c r="J20" i="1" s="1"/>
  <c r="C17" i="1"/>
  <c r="E17" i="1" s="1"/>
  <c r="J17" i="1" s="1"/>
  <c r="C11" i="1"/>
  <c r="E11" i="1" s="1"/>
  <c r="J11" i="1" s="1"/>
  <c r="C7" i="1"/>
  <c r="J36" i="1"/>
  <c r="J46" i="1"/>
  <c r="J82" i="1"/>
  <c r="J88" i="1"/>
  <c r="J114" i="1"/>
  <c r="J124" i="1"/>
  <c r="E8" i="1"/>
  <c r="J8" i="1" s="1"/>
  <c r="E9" i="1"/>
  <c r="J9" i="1" s="1"/>
  <c r="E10" i="1"/>
  <c r="J10" i="1" s="1"/>
  <c r="E12" i="1"/>
  <c r="J12" i="1" s="1"/>
  <c r="E13" i="1"/>
  <c r="J13" i="1" s="1"/>
  <c r="E14" i="1"/>
  <c r="J14" i="1" s="1"/>
  <c r="E15" i="1"/>
  <c r="J15" i="1" s="1"/>
  <c r="E16" i="1"/>
  <c r="J16" i="1" s="1"/>
  <c r="E18" i="1"/>
  <c r="J18" i="1" s="1"/>
  <c r="E19" i="1"/>
  <c r="J19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27" i="1"/>
  <c r="J27" i="1" s="1"/>
  <c r="E28" i="1"/>
  <c r="J28" i="1" s="1"/>
  <c r="E29" i="1"/>
  <c r="J29" i="1" s="1"/>
  <c r="E30" i="1"/>
  <c r="J30" i="1" s="1"/>
  <c r="E31" i="1"/>
  <c r="J31" i="1" s="1"/>
  <c r="E32" i="1"/>
  <c r="J32" i="1" s="1"/>
  <c r="E33" i="1"/>
  <c r="J33" i="1" s="1"/>
  <c r="E34" i="1"/>
  <c r="J34" i="1" s="1"/>
  <c r="E36" i="1"/>
  <c r="E37" i="1"/>
  <c r="J37" i="1" s="1"/>
  <c r="E38" i="1"/>
  <c r="J38" i="1" s="1"/>
  <c r="E42" i="1"/>
  <c r="J42" i="1" s="1"/>
  <c r="E43" i="1"/>
  <c r="J43" i="1" s="1"/>
  <c r="E44" i="1"/>
  <c r="J44" i="1" s="1"/>
  <c r="E45" i="1"/>
  <c r="J45" i="1" s="1"/>
  <c r="E46" i="1"/>
  <c r="E47" i="1"/>
  <c r="J47" i="1" s="1"/>
  <c r="E48" i="1"/>
  <c r="J48" i="1" s="1"/>
  <c r="E49" i="1"/>
  <c r="J49" i="1" s="1"/>
  <c r="E50" i="1"/>
  <c r="J50" i="1" s="1"/>
  <c r="E51" i="1"/>
  <c r="J51" i="1" s="1"/>
  <c r="E52" i="1"/>
  <c r="J52" i="1" s="1"/>
  <c r="E53" i="1"/>
  <c r="J53" i="1" s="1"/>
  <c r="E57" i="1"/>
  <c r="J57" i="1" s="1"/>
  <c r="E58" i="1"/>
  <c r="J58" i="1" s="1"/>
  <c r="E59" i="1"/>
  <c r="J59" i="1" s="1"/>
  <c r="E60" i="1"/>
  <c r="J60" i="1" s="1"/>
  <c r="E62" i="1"/>
  <c r="J62" i="1" s="1"/>
  <c r="E63" i="1"/>
  <c r="J63" i="1" s="1"/>
  <c r="E66" i="1"/>
  <c r="J66" i="1" s="1"/>
  <c r="E67" i="1"/>
  <c r="J67" i="1" s="1"/>
  <c r="E68" i="1"/>
  <c r="J68" i="1" s="1"/>
  <c r="E70" i="1"/>
  <c r="J70" i="1" s="1"/>
  <c r="E71" i="1"/>
  <c r="J71" i="1" s="1"/>
  <c r="E72" i="1"/>
  <c r="J72" i="1" s="1"/>
  <c r="E73" i="1"/>
  <c r="J73" i="1" s="1"/>
  <c r="E74" i="1"/>
  <c r="J74" i="1" s="1"/>
  <c r="E75" i="1"/>
  <c r="J75" i="1" s="1"/>
  <c r="E76" i="1"/>
  <c r="J76" i="1" s="1"/>
  <c r="E77" i="1"/>
  <c r="J77" i="1" s="1"/>
  <c r="E78" i="1"/>
  <c r="J78" i="1" s="1"/>
  <c r="E82" i="1"/>
  <c r="E83" i="1"/>
  <c r="J83" i="1" s="1"/>
  <c r="E84" i="1"/>
  <c r="J84" i="1" s="1"/>
  <c r="E85" i="1"/>
  <c r="J85" i="1" s="1"/>
  <c r="E88" i="1"/>
  <c r="E89" i="1"/>
  <c r="J89" i="1" s="1"/>
  <c r="J90" i="1"/>
  <c r="E91" i="1"/>
  <c r="J91" i="1" s="1"/>
  <c r="E93" i="1"/>
  <c r="J93" i="1" s="1"/>
  <c r="E94" i="1"/>
  <c r="J94" i="1" s="1"/>
  <c r="J95" i="1"/>
  <c r="E96" i="1"/>
  <c r="J96" i="1" s="1"/>
  <c r="E99" i="1"/>
  <c r="J99" i="1" s="1"/>
  <c r="E100" i="1"/>
  <c r="J100" i="1" s="1"/>
  <c r="E101" i="1"/>
  <c r="J101" i="1" s="1"/>
  <c r="E103" i="1"/>
  <c r="J103" i="1" s="1"/>
  <c r="E104" i="1"/>
  <c r="J104" i="1" s="1"/>
  <c r="E106" i="1"/>
  <c r="J106" i="1" s="1"/>
  <c r="E107" i="1"/>
  <c r="J107" i="1" s="1"/>
  <c r="E108" i="1"/>
  <c r="J108" i="1" s="1"/>
  <c r="E109" i="1"/>
  <c r="J109" i="1" s="1"/>
  <c r="E111" i="1"/>
  <c r="J111" i="1" s="1"/>
  <c r="E112" i="1"/>
  <c r="J112" i="1" s="1"/>
  <c r="E114" i="1"/>
  <c r="E115" i="1"/>
  <c r="J115" i="1" s="1"/>
  <c r="E116" i="1"/>
  <c r="J116" i="1" s="1"/>
  <c r="E117" i="1"/>
  <c r="J117" i="1" s="1"/>
  <c r="E118" i="1"/>
  <c r="J118" i="1" s="1"/>
  <c r="E120" i="1"/>
  <c r="J120" i="1" s="1"/>
  <c r="E121" i="1"/>
  <c r="J121" i="1" s="1"/>
  <c r="E122" i="1"/>
  <c r="J122" i="1" s="1"/>
  <c r="E123" i="1"/>
  <c r="J123" i="1" s="1"/>
  <c r="E124" i="1"/>
  <c r="E125" i="1"/>
  <c r="J125" i="1" s="1"/>
  <c r="E126" i="1"/>
  <c r="J126" i="1" s="1"/>
  <c r="E127" i="1"/>
  <c r="J127" i="1" s="1"/>
  <c r="E128" i="1"/>
  <c r="J128" i="1" s="1"/>
  <c r="E129" i="1"/>
  <c r="J129" i="1" s="1"/>
  <c r="E130" i="1"/>
  <c r="J130" i="1" s="1"/>
  <c r="E131" i="1"/>
  <c r="J131" i="1" s="1"/>
  <c r="E132" i="1"/>
  <c r="J132" i="1" s="1"/>
  <c r="E133" i="1"/>
  <c r="J133" i="1" s="1"/>
  <c r="E134" i="1"/>
  <c r="J134" i="1" s="1"/>
  <c r="E135" i="1"/>
  <c r="J135" i="1" s="1"/>
  <c r="E7" i="1"/>
  <c r="J7" i="1" s="1"/>
</calcChain>
</file>

<file path=xl/sharedStrings.xml><?xml version="1.0" encoding="utf-8"?>
<sst xmlns="http://schemas.openxmlformats.org/spreadsheetml/2006/main" count="261" uniqueCount="99">
  <si>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</si>
  <si>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</si>
  <si>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</si>
  <si>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</si>
  <si>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</si>
  <si>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</si>
  <si>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</si>
  <si>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</si>
  <si>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</si>
  <si>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ASPIRATION CENTRALISE</t>
  </si>
  <si>
    <t>Pack centrale éco 1400 W 210 m³/h - std 2000 W 300 m³/h - boost 2800 W 420 m³/h - set de nettoyage</t>
  </si>
  <si>
    <t>Cheville en nylon pour brique et béton dimensions 12x60 pour vis à bois D. 8-10</t>
  </si>
  <si>
    <t>Main d'oeuvre</t>
  </si>
  <si>
    <t>H</t>
  </si>
  <si>
    <t>Conduit Ø 51 mm pour aspirateur de poussières</t>
  </si>
  <si>
    <t>ML</t>
  </si>
  <si>
    <t>Conduit D. 51 mm</t>
  </si>
  <si>
    <t>Collier Ø 51 mm</t>
  </si>
  <si>
    <t>Té 90° Ø mm F/F/F</t>
  </si>
  <si>
    <t>Manchon rigide Ø 51 mm F/F</t>
  </si>
  <si>
    <t>Coude 90° Ø 51 mm F/F</t>
  </si>
  <si>
    <t>Conduit Ø 51 mm pour aspirateur de poussières comprenant raccords et fixation</t>
  </si>
  <si>
    <t>Prise murale blanche</t>
  </si>
  <si>
    <t>Contre-prise universelle</t>
  </si>
  <si>
    <t>VMC</t>
  </si>
  <si>
    <t>COLLECTIFS</t>
  </si>
  <si>
    <t>Caisson d'extraction, sans pressostat, 370 W, 3500 m3/h</t>
  </si>
  <si>
    <t>Kit manchette souple aspiration Ø 400 mm</t>
  </si>
  <si>
    <t>Kit manchette souple aspiration Ø 315 mm</t>
  </si>
  <si>
    <t>Ventilateur en caisson sans pressostat 370 W, 3500 m3/h</t>
  </si>
  <si>
    <t>Tubes IRL Ø 20 mm</t>
  </si>
  <si>
    <t>Collier instacable Ø 40-63 mm</t>
  </si>
  <si>
    <t>Câble U-1000 R2V cuivre rigide 3x2.5 mm²</t>
  </si>
  <si>
    <t>Disjoncteur divisionnaire magnéto-thermique 1 Ph   N, 6 A, 1 module série MJ</t>
  </si>
  <si>
    <t>Boîte de 500 vis autoforeuses tête carrée D.4,2 mm, Longueur 13 mm</t>
  </si>
  <si>
    <t>Mastic acrylique cartouche 310 ml</t>
  </si>
  <si>
    <t>INDIVIDUELS</t>
  </si>
  <si>
    <t>doubles flux</t>
  </si>
  <si>
    <t>Groupe VMC double flux avec échangeur et clavier de commande pose de l'ensemble en buanderie au plafond</t>
  </si>
  <si>
    <t>Tige filetée D. 8 mm</t>
  </si>
  <si>
    <t>Caisson d'insufflation isolé 1 entrée Ø 125 mm et 6 sorties Ø 80 mm</t>
  </si>
  <si>
    <t>simple flux</t>
  </si>
  <si>
    <t>Kit VMC autoréglable suspendu dans comble, 4 piquages + manchettes Ø 80 mm sanitaires , 1 piquage + manchette Ø 125 mm cuisine, 1 piquage chaudière gaz</t>
  </si>
  <si>
    <t>Crochet rond avec embase M6 x 40</t>
  </si>
  <si>
    <t>Kit VMC hygroréglable en comble 2 piquage Ø 80 mm 1 piquage Ø 125 mm (WC : détecteur presence, sdb et cuisine : détecteur hygro)</t>
  </si>
  <si>
    <t>Interrupteur bouton poussoir, 10 A</t>
  </si>
  <si>
    <t>Enjoliveur plaque de finition, 1 poste</t>
  </si>
  <si>
    <t>Boîte d'encastrement pour cloison sèche 1 poste Ø 67 mm</t>
  </si>
  <si>
    <t>Borne de raccordement automatique</t>
  </si>
  <si>
    <t>Tube ICTA Ø 16 mm</t>
  </si>
  <si>
    <t>Fils H07V-U rigide 1x1.5 mm²</t>
  </si>
  <si>
    <t>VMR</t>
  </si>
  <si>
    <t>double flux</t>
  </si>
  <si>
    <t>Aérateur centrifuge double flux, débit (PV/GV) : 22/55 m³/h, Puissance 13 W, 230 V</t>
  </si>
  <si>
    <t>Cheville nylon</t>
  </si>
  <si>
    <t>Aérateur centrifuge avec détection de lumière, débit (PV/GV) : 22/83 m³/h, Puissance 3.7 W, 230 V</t>
  </si>
  <si>
    <t>Aérateur centrifuge débit (PV/GV) : 15/55 m³/h, Puissance 5.5 W, 230 V</t>
  </si>
  <si>
    <t>ACCESSOIRES</t>
  </si>
  <si>
    <t>BAP color Ø 125 mm 30 m³/h</t>
  </si>
  <si>
    <t>Manchette Trident.D. 125 mm hauteur 125 mm</t>
  </si>
  <si>
    <t>Manchette plastique trident Ø 125, H. 125 mm</t>
  </si>
  <si>
    <t>Interrupteur VMC, sans position arrêt, encastrés dans cloison sèche</t>
  </si>
  <si>
    <t>Interrupteur VMC, avec position arrêt</t>
  </si>
  <si>
    <t>M²</t>
  </si>
  <si>
    <t>Rondelle à cuvette 8 x 30</t>
  </si>
  <si>
    <t>Ecrou 6 pans pour tige filetée en acier zingué D. 8 mm</t>
  </si>
  <si>
    <t>L</t>
  </si>
  <si>
    <t>Minigaine oblongue équivalent D. 125 mm (60 x 200 mm)</t>
  </si>
  <si>
    <t>Minigaine 60 x 200 mm barre de 3 m (équivalent D. 125)</t>
  </si>
  <si>
    <t xml:space="preserve">Rail R 48 </t>
  </si>
  <si>
    <t xml:space="preserve">Profilé "type J" </t>
  </si>
  <si>
    <t xml:space="preserve">Profilé h </t>
  </si>
  <si>
    <t>Agrafes cartouche de 5000u</t>
  </si>
  <si>
    <t>Colle bouteille de 1 L</t>
  </si>
  <si>
    <t>Bande adhésive Neto rouleau de 50 m</t>
  </si>
  <si>
    <t>Bande adhésive rouleau de 50 m</t>
  </si>
  <si>
    <t>A2 Neto 3.00 x 1.20 épaisseur 25mm.</t>
  </si>
  <si>
    <t xml:space="preserve">Goujon 8x70 </t>
  </si>
  <si>
    <t>Conduit auto-porteur A2 neto ép.25 mm</t>
  </si>
  <si>
    <t xml:space="preserve">Cheville à collerette pour corps pleins et creux D. 5 mm longueur 25 mm </t>
  </si>
  <si>
    <t>Grille métallique 150x250 en alu avec grillage anti-moustique</t>
  </si>
  <si>
    <t>Bouche d'aspiration Ø 125 mm 30 m³/h</t>
  </si>
  <si>
    <t>Vis tête fraisée, cruciforme Z 3 x 16 mm filetage partiel en zingué bichromaté</t>
  </si>
  <si>
    <t>kit hygro B bouches élec</t>
  </si>
  <si>
    <t>Kit VMC VMP avec liaison acoustique</t>
  </si>
  <si>
    <t>Caisson répartiteur isolé 1 entrée Ø 125 mm et 6 sorties Ø 80 mm</t>
  </si>
  <si>
    <t>Cheville métallique électrozingué D. 13 longueur 80 mm avec vis</t>
  </si>
  <si>
    <t>Kit groupe + échangeur + clavier de commande</t>
  </si>
  <si>
    <t>Bande adhesive largeur 50 mm rouleau de 50 m</t>
  </si>
  <si>
    <t>Cheville à collerette pour corps pleins et creux D. 5 mm longueur 25 mm</t>
  </si>
  <si>
    <t>Vis pour panneaux bois 4,0x25 mm</t>
  </si>
  <si>
    <t>Grille plastique D. 160</t>
  </si>
  <si>
    <t>Grille aluminium 150 x 250 mm avec grille anti-moustique</t>
  </si>
  <si>
    <t>Grille ronde Ø 160 mm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</si>
  <si>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</si>
  <si>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Pack centrale + set de nettoyage</t>
  </si>
  <si>
    <t>Prise blanche</t>
  </si>
  <si>
    <t>Kit manchette souple asp D. 500</t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</si>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</sst>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39"/>
  <sheetViews>
    <sheetView tabSelected="1" workbookViewId="0">
      <selection activeCell="B139" sqref="B139:E139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94</v>
      </c>
      <c r="C2" s="27"/>
      <c r="D2" s="27"/>
      <c r="E2" s="27"/>
      <c r="F2" s="27"/>
      <c r="G2" s="27"/>
      <c r="H2" s="27"/>
      <c r="I2" s="27"/>
      <c r="J2" s="27"/>
    </row>
    <row r="3" spans="2:10" x14ac:dyDescent="0.2">
      <c r="B3" s="1"/>
    </row>
    <row r="5" spans="2:10" s="17" customFormat="1" x14ac:dyDescent="0.2">
      <c r="B5" s="14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6" t="s">
        <v>8</v>
      </c>
    </row>
    <row r="6" spans="2:10" s="17" customFormat="1" x14ac:dyDescent="0.2">
      <c r="B6" s="18" t="s">
        <v>9</v>
      </c>
      <c r="C6" s="19"/>
      <c r="D6" s="19"/>
      <c r="E6" s="19"/>
      <c r="F6" s="19"/>
      <c r="G6" s="19"/>
      <c r="H6" s="19"/>
      <c r="I6" s="19"/>
      <c r="J6" s="20"/>
    </row>
    <row r="7" spans="2:10" s="17" customFormat="1" ht="25.5" x14ac:dyDescent="0.2">
      <c r="B7" s="18" t="s">
        <v>10</v>
      </c>
      <c r="C7" s="21">
        <f>C8*F8+C9*F9+C10*F10</f>
        <v>1474.03</v>
      </c>
      <c r="D7" s="21">
        <v>1.5</v>
      </c>
      <c r="E7" s="21">
        <f>C7*D7</f>
        <v>2211.0450000000001</v>
      </c>
      <c r="F7" s="21">
        <v>1</v>
      </c>
      <c r="G7" s="19" t="s">
        <v>5</v>
      </c>
      <c r="H7" s="19"/>
      <c r="I7" s="22">
        <v>20</v>
      </c>
      <c r="J7" s="23">
        <f>E7*F7</f>
        <v>2211.0450000000001</v>
      </c>
    </row>
    <row r="8" spans="2:10" x14ac:dyDescent="0.2">
      <c r="B8" s="3" t="s">
        <v>95</v>
      </c>
      <c r="C8" s="4">
        <v>1449.75</v>
      </c>
      <c r="D8" s="4">
        <v>1.5</v>
      </c>
      <c r="E8" s="4">
        <f t="shared" ref="E8:E70" si="0">C8*D8</f>
        <v>2174.625</v>
      </c>
      <c r="F8" s="4">
        <v>1</v>
      </c>
      <c r="G8" s="5" t="s">
        <v>5</v>
      </c>
      <c r="H8" s="2"/>
      <c r="I8" s="6">
        <v>20</v>
      </c>
      <c r="J8" s="7">
        <f t="shared" ref="J8:J70" si="1">E8*F8</f>
        <v>2174.625</v>
      </c>
    </row>
    <row r="9" spans="2:10" ht="25.5" x14ac:dyDescent="0.2">
      <c r="B9" s="3" t="s">
        <v>11</v>
      </c>
      <c r="C9" s="4">
        <v>0.14000000000000001</v>
      </c>
      <c r="D9" s="4">
        <v>1.5</v>
      </c>
      <c r="E9" s="4">
        <f t="shared" si="0"/>
        <v>0.21000000000000002</v>
      </c>
      <c r="F9" s="4">
        <v>2</v>
      </c>
      <c r="G9" s="5" t="s">
        <v>5</v>
      </c>
      <c r="H9" s="2"/>
      <c r="I9" s="6">
        <v>20</v>
      </c>
      <c r="J9" s="7">
        <f t="shared" si="1"/>
        <v>0.42000000000000004</v>
      </c>
    </row>
    <row r="10" spans="2:10" x14ac:dyDescent="0.2">
      <c r="B10" s="3" t="s">
        <v>12</v>
      </c>
      <c r="C10" s="4">
        <v>30</v>
      </c>
      <c r="D10" s="4">
        <v>1.5</v>
      </c>
      <c r="E10" s="4">
        <f t="shared" si="0"/>
        <v>45</v>
      </c>
      <c r="F10" s="4">
        <v>0.8</v>
      </c>
      <c r="G10" s="5" t="s">
        <v>13</v>
      </c>
      <c r="H10" s="2"/>
      <c r="I10" s="6">
        <v>20</v>
      </c>
      <c r="J10" s="7">
        <f t="shared" si="1"/>
        <v>36</v>
      </c>
    </row>
    <row r="11" spans="2:10" s="17" customFormat="1" x14ac:dyDescent="0.2">
      <c r="B11" s="18" t="s">
        <v>14</v>
      </c>
      <c r="C11" s="21">
        <f>C12*F12+C13*F13+C14*F14+C15*F15+C16*F16</f>
        <v>9.98</v>
      </c>
      <c r="D11" s="21">
        <v>1.502</v>
      </c>
      <c r="E11" s="21">
        <f t="shared" si="0"/>
        <v>14.98996</v>
      </c>
      <c r="F11" s="21">
        <v>1</v>
      </c>
      <c r="G11" s="19" t="s">
        <v>15</v>
      </c>
      <c r="H11" s="19"/>
      <c r="I11" s="22">
        <v>20</v>
      </c>
      <c r="J11" s="23">
        <f t="shared" si="1"/>
        <v>14.98996</v>
      </c>
    </row>
    <row r="12" spans="2:10" x14ac:dyDescent="0.2">
      <c r="B12" s="3" t="s">
        <v>16</v>
      </c>
      <c r="C12" s="4">
        <v>4.3499999999999996</v>
      </c>
      <c r="D12" s="4">
        <v>1.5009999999999999</v>
      </c>
      <c r="E12" s="4">
        <f t="shared" si="0"/>
        <v>6.5293499999999991</v>
      </c>
      <c r="F12" s="4">
        <v>1</v>
      </c>
      <c r="G12" s="5" t="s">
        <v>15</v>
      </c>
      <c r="H12" s="2"/>
      <c r="I12" s="6">
        <v>20</v>
      </c>
      <c r="J12" s="7">
        <f t="shared" si="1"/>
        <v>6.5293499999999991</v>
      </c>
    </row>
    <row r="13" spans="2:10" x14ac:dyDescent="0.2">
      <c r="B13" s="3" t="s">
        <v>17</v>
      </c>
      <c r="C13" s="4">
        <v>1.65</v>
      </c>
      <c r="D13" s="4">
        <v>1.5029999999999999</v>
      </c>
      <c r="E13" s="4">
        <f t="shared" si="0"/>
        <v>2.4799499999999997</v>
      </c>
      <c r="F13" s="4">
        <v>1</v>
      </c>
      <c r="G13" s="5" t="s">
        <v>5</v>
      </c>
      <c r="H13" s="2"/>
      <c r="I13" s="6">
        <v>20</v>
      </c>
      <c r="J13" s="7">
        <f t="shared" si="1"/>
        <v>2.4799499999999997</v>
      </c>
    </row>
    <row r="14" spans="2:10" ht="25.5" x14ac:dyDescent="0.2">
      <c r="B14" s="3" t="s">
        <v>89</v>
      </c>
      <c r="C14" s="4">
        <v>0.05</v>
      </c>
      <c r="D14" s="4">
        <v>1.6</v>
      </c>
      <c r="E14" s="4">
        <f t="shared" si="0"/>
        <v>8.0000000000000016E-2</v>
      </c>
      <c r="F14" s="4">
        <v>1</v>
      </c>
      <c r="G14" s="5" t="s">
        <v>5</v>
      </c>
      <c r="H14" s="2"/>
      <c r="I14" s="6">
        <v>20</v>
      </c>
      <c r="J14" s="7">
        <f t="shared" si="1"/>
        <v>8.0000000000000016E-2</v>
      </c>
    </row>
    <row r="15" spans="2:10" x14ac:dyDescent="0.2">
      <c r="B15" s="3" t="s">
        <v>90</v>
      </c>
      <c r="C15" s="4">
        <v>0.03</v>
      </c>
      <c r="D15" s="4">
        <v>1.667</v>
      </c>
      <c r="E15" s="4">
        <f t="shared" si="0"/>
        <v>5.0009999999999999E-2</v>
      </c>
      <c r="F15" s="4">
        <v>1</v>
      </c>
      <c r="G15" s="5" t="s">
        <v>5</v>
      </c>
      <c r="H15" s="2"/>
      <c r="I15" s="6">
        <v>20</v>
      </c>
      <c r="J15" s="7">
        <f t="shared" si="1"/>
        <v>5.0009999999999999E-2</v>
      </c>
    </row>
    <row r="16" spans="2:10" x14ac:dyDescent="0.2">
      <c r="B16" s="3" t="s">
        <v>12</v>
      </c>
      <c r="C16" s="4">
        <v>30</v>
      </c>
      <c r="D16" s="4">
        <v>1.5</v>
      </c>
      <c r="E16" s="4">
        <f t="shared" si="0"/>
        <v>45</v>
      </c>
      <c r="F16" s="4">
        <v>0.13</v>
      </c>
      <c r="G16" s="5" t="s">
        <v>13</v>
      </c>
      <c r="H16" s="2"/>
      <c r="I16" s="6">
        <v>20</v>
      </c>
      <c r="J16" s="7">
        <f t="shared" si="1"/>
        <v>5.8500000000000005</v>
      </c>
    </row>
    <row r="17" spans="2:10" s="17" customFormat="1" x14ac:dyDescent="0.2">
      <c r="B17" s="18" t="s">
        <v>18</v>
      </c>
      <c r="C17" s="21">
        <f>C18*F18+C19*F19</f>
        <v>5.08</v>
      </c>
      <c r="D17" s="21">
        <v>1.5</v>
      </c>
      <c r="E17" s="21">
        <f t="shared" si="0"/>
        <v>7.62</v>
      </c>
      <c r="F17" s="21">
        <v>1</v>
      </c>
      <c r="G17" s="19" t="s">
        <v>5</v>
      </c>
      <c r="H17" s="19"/>
      <c r="I17" s="22">
        <v>20</v>
      </c>
      <c r="J17" s="23">
        <f t="shared" si="1"/>
        <v>7.62</v>
      </c>
    </row>
    <row r="18" spans="2:10" x14ac:dyDescent="0.2">
      <c r="B18" s="3" t="s">
        <v>18</v>
      </c>
      <c r="C18" s="4">
        <v>2.68</v>
      </c>
      <c r="D18" s="4">
        <v>1.5</v>
      </c>
      <c r="E18" s="4">
        <f t="shared" si="0"/>
        <v>4.0200000000000005</v>
      </c>
      <c r="F18" s="4">
        <v>1</v>
      </c>
      <c r="G18" s="5" t="s">
        <v>5</v>
      </c>
      <c r="H18" s="2"/>
      <c r="I18" s="6">
        <v>20</v>
      </c>
      <c r="J18" s="7">
        <f t="shared" si="1"/>
        <v>4.0200000000000005</v>
      </c>
    </row>
    <row r="19" spans="2:10" x14ac:dyDescent="0.2">
      <c r="B19" s="3" t="s">
        <v>12</v>
      </c>
      <c r="C19" s="4">
        <v>30</v>
      </c>
      <c r="D19" s="4">
        <v>1.5</v>
      </c>
      <c r="E19" s="4">
        <f t="shared" si="0"/>
        <v>45</v>
      </c>
      <c r="F19" s="4">
        <v>0.08</v>
      </c>
      <c r="G19" s="5" t="s">
        <v>13</v>
      </c>
      <c r="H19" s="2"/>
      <c r="I19" s="6">
        <v>20</v>
      </c>
      <c r="J19" s="7">
        <f t="shared" si="1"/>
        <v>3.6</v>
      </c>
    </row>
    <row r="20" spans="2:10" s="17" customFormat="1" x14ac:dyDescent="0.2">
      <c r="B20" s="18" t="s">
        <v>19</v>
      </c>
      <c r="C20" s="21">
        <f>C21*F21+C22*F22</f>
        <v>3.9299999999999997</v>
      </c>
      <c r="D20" s="21">
        <v>1.502</v>
      </c>
      <c r="E20" s="21">
        <f t="shared" si="0"/>
        <v>5.9028599999999996</v>
      </c>
      <c r="F20" s="21">
        <v>1</v>
      </c>
      <c r="G20" s="19" t="s">
        <v>5</v>
      </c>
      <c r="H20" s="19"/>
      <c r="I20" s="22">
        <v>20</v>
      </c>
      <c r="J20" s="23">
        <f t="shared" si="1"/>
        <v>5.9028599999999996</v>
      </c>
    </row>
    <row r="21" spans="2:10" x14ac:dyDescent="0.2">
      <c r="B21" s="3" t="s">
        <v>19</v>
      </c>
      <c r="C21" s="4">
        <v>1.53</v>
      </c>
      <c r="D21" s="4">
        <v>1.5029999999999999</v>
      </c>
      <c r="E21" s="4">
        <f t="shared" si="0"/>
        <v>2.2995899999999998</v>
      </c>
      <c r="F21" s="4">
        <v>1</v>
      </c>
      <c r="G21" s="5" t="s">
        <v>5</v>
      </c>
      <c r="H21" s="2"/>
      <c r="I21" s="6">
        <v>20</v>
      </c>
      <c r="J21" s="7">
        <f t="shared" si="1"/>
        <v>2.2995899999999998</v>
      </c>
    </row>
    <row r="22" spans="2:10" x14ac:dyDescent="0.2">
      <c r="B22" s="3" t="s">
        <v>12</v>
      </c>
      <c r="C22" s="4">
        <v>30</v>
      </c>
      <c r="D22" s="4">
        <v>1.5</v>
      </c>
      <c r="E22" s="4">
        <f t="shared" si="0"/>
        <v>45</v>
      </c>
      <c r="F22" s="4">
        <v>0.08</v>
      </c>
      <c r="G22" s="5" t="s">
        <v>13</v>
      </c>
      <c r="H22" s="2"/>
      <c r="I22" s="6">
        <v>20</v>
      </c>
      <c r="J22" s="7">
        <f t="shared" si="1"/>
        <v>3.6</v>
      </c>
    </row>
    <row r="23" spans="2:10" s="17" customFormat="1" x14ac:dyDescent="0.2">
      <c r="B23" s="18" t="s">
        <v>20</v>
      </c>
      <c r="C23" s="21">
        <f>C24*F24+C25*F25</f>
        <v>4.24</v>
      </c>
      <c r="D23" s="21">
        <v>1.5</v>
      </c>
      <c r="E23" s="21">
        <f t="shared" si="0"/>
        <v>6.36</v>
      </c>
      <c r="F23" s="21">
        <v>1</v>
      </c>
      <c r="G23" s="19" t="s">
        <v>5</v>
      </c>
      <c r="H23" s="19"/>
      <c r="I23" s="22">
        <v>20</v>
      </c>
      <c r="J23" s="23">
        <f t="shared" si="1"/>
        <v>6.36</v>
      </c>
    </row>
    <row r="24" spans="2:10" x14ac:dyDescent="0.2">
      <c r="B24" s="3" t="s">
        <v>20</v>
      </c>
      <c r="C24" s="4">
        <v>1.84</v>
      </c>
      <c r="D24" s="4">
        <v>1.5</v>
      </c>
      <c r="E24" s="4">
        <f t="shared" si="0"/>
        <v>2.7600000000000002</v>
      </c>
      <c r="F24" s="4">
        <v>1</v>
      </c>
      <c r="G24" s="5" t="s">
        <v>5</v>
      </c>
      <c r="H24" s="2"/>
      <c r="I24" s="6">
        <v>20</v>
      </c>
      <c r="J24" s="7">
        <f t="shared" si="1"/>
        <v>2.7600000000000002</v>
      </c>
    </row>
    <row r="25" spans="2:10" x14ac:dyDescent="0.2">
      <c r="B25" s="3" t="s">
        <v>12</v>
      </c>
      <c r="C25" s="4">
        <v>30</v>
      </c>
      <c r="D25" s="4">
        <v>1.5</v>
      </c>
      <c r="E25" s="4">
        <f t="shared" si="0"/>
        <v>45</v>
      </c>
      <c r="F25" s="4">
        <v>0.08</v>
      </c>
      <c r="G25" s="5" t="s">
        <v>13</v>
      </c>
      <c r="H25" s="2"/>
      <c r="I25" s="6">
        <v>20</v>
      </c>
      <c r="J25" s="7">
        <f t="shared" si="1"/>
        <v>3.6</v>
      </c>
    </row>
    <row r="26" spans="2:10" s="17" customFormat="1" ht="25.5" x14ac:dyDescent="0.2">
      <c r="B26" s="18" t="s">
        <v>21</v>
      </c>
      <c r="C26" s="21">
        <f>C27*F27+C28*F28+C29*F29+C30*F30+C31*F31+C32*F32+C33*F33+C34*F34</f>
        <v>14.265099999999999</v>
      </c>
      <c r="D26" s="21">
        <v>1.5</v>
      </c>
      <c r="E26" s="21">
        <f t="shared" si="0"/>
        <v>21.397649999999999</v>
      </c>
      <c r="F26" s="21">
        <v>1</v>
      </c>
      <c r="G26" s="19" t="s">
        <v>15</v>
      </c>
      <c r="H26" s="19"/>
      <c r="I26" s="22">
        <v>20</v>
      </c>
      <c r="J26" s="23">
        <f t="shared" si="1"/>
        <v>21.397649999999999</v>
      </c>
    </row>
    <row r="27" spans="2:10" x14ac:dyDescent="0.2">
      <c r="B27" s="3" t="s">
        <v>16</v>
      </c>
      <c r="C27" s="4">
        <v>4.3499999999999996</v>
      </c>
      <c r="D27" s="4">
        <v>1.5009999999999999</v>
      </c>
      <c r="E27" s="4">
        <f t="shared" si="0"/>
        <v>6.5293499999999991</v>
      </c>
      <c r="F27" s="4">
        <v>1.1000000000000001</v>
      </c>
      <c r="G27" s="5" t="s">
        <v>15</v>
      </c>
      <c r="H27" s="2"/>
      <c r="I27" s="6">
        <v>20</v>
      </c>
      <c r="J27" s="7">
        <f t="shared" si="1"/>
        <v>7.1822849999999994</v>
      </c>
    </row>
    <row r="28" spans="2:10" x14ac:dyDescent="0.2">
      <c r="B28" s="3" t="s">
        <v>20</v>
      </c>
      <c r="C28" s="4">
        <v>1.84</v>
      </c>
      <c r="D28" s="4">
        <v>1.5</v>
      </c>
      <c r="E28" s="4">
        <f t="shared" si="0"/>
        <v>2.7600000000000002</v>
      </c>
      <c r="F28" s="4">
        <v>0.43</v>
      </c>
      <c r="G28" s="5" t="s">
        <v>5</v>
      </c>
      <c r="H28" s="2"/>
      <c r="I28" s="6">
        <v>20</v>
      </c>
      <c r="J28" s="7">
        <f t="shared" si="1"/>
        <v>1.1868000000000001</v>
      </c>
    </row>
    <row r="29" spans="2:10" x14ac:dyDescent="0.2">
      <c r="B29" s="3" t="s">
        <v>18</v>
      </c>
      <c r="C29" s="4">
        <v>2.68</v>
      </c>
      <c r="D29" s="4">
        <v>1.5</v>
      </c>
      <c r="E29" s="4">
        <f t="shared" si="0"/>
        <v>4.0200000000000005</v>
      </c>
      <c r="F29" s="4">
        <v>0.14000000000000001</v>
      </c>
      <c r="G29" s="5" t="s">
        <v>5</v>
      </c>
      <c r="H29" s="2"/>
      <c r="I29" s="6">
        <v>20</v>
      </c>
      <c r="J29" s="7">
        <f t="shared" si="1"/>
        <v>0.56280000000000008</v>
      </c>
    </row>
    <row r="30" spans="2:10" x14ac:dyDescent="0.2">
      <c r="B30" s="3" t="s">
        <v>19</v>
      </c>
      <c r="C30" s="4">
        <v>1.53</v>
      </c>
      <c r="D30" s="4">
        <v>1.5029999999999999</v>
      </c>
      <c r="E30" s="4">
        <f t="shared" si="0"/>
        <v>2.2995899999999998</v>
      </c>
      <c r="F30" s="4">
        <v>0.19</v>
      </c>
      <c r="G30" s="5" t="s">
        <v>5</v>
      </c>
      <c r="H30" s="2"/>
      <c r="I30" s="6">
        <v>20</v>
      </c>
      <c r="J30" s="7">
        <f t="shared" si="1"/>
        <v>0.43692209999999998</v>
      </c>
    </row>
    <row r="31" spans="2:10" x14ac:dyDescent="0.2">
      <c r="B31" s="3" t="s">
        <v>17</v>
      </c>
      <c r="C31" s="4">
        <v>1.65</v>
      </c>
      <c r="D31" s="4">
        <v>1.5029999999999999</v>
      </c>
      <c r="E31" s="4">
        <f t="shared" si="0"/>
        <v>2.4799499999999997</v>
      </c>
      <c r="F31" s="4">
        <v>1.1000000000000001</v>
      </c>
      <c r="G31" s="5" t="s">
        <v>5</v>
      </c>
      <c r="H31" s="2"/>
      <c r="I31" s="6">
        <v>20</v>
      </c>
      <c r="J31" s="7">
        <f t="shared" si="1"/>
        <v>2.7279449999999996</v>
      </c>
    </row>
    <row r="32" spans="2:10" ht="25.5" x14ac:dyDescent="0.2">
      <c r="B32" s="3" t="s">
        <v>79</v>
      </c>
      <c r="C32" s="4">
        <v>0.05</v>
      </c>
      <c r="D32" s="4">
        <v>1.6</v>
      </c>
      <c r="E32" s="4">
        <f t="shared" si="0"/>
        <v>8.0000000000000016E-2</v>
      </c>
      <c r="F32" s="4">
        <v>1.1000000000000001</v>
      </c>
      <c r="G32" s="5" t="s">
        <v>5</v>
      </c>
      <c r="H32" s="2"/>
      <c r="I32" s="6">
        <v>20</v>
      </c>
      <c r="J32" s="7">
        <f t="shared" si="1"/>
        <v>8.8000000000000023E-2</v>
      </c>
    </row>
    <row r="33" spans="2:10" x14ac:dyDescent="0.2">
      <c r="B33" s="3" t="s">
        <v>90</v>
      </c>
      <c r="C33" s="4">
        <v>0.03</v>
      </c>
      <c r="D33" s="4">
        <v>1.667</v>
      </c>
      <c r="E33" s="4">
        <f t="shared" si="0"/>
        <v>5.0009999999999999E-2</v>
      </c>
      <c r="F33" s="4">
        <v>1.1000000000000001</v>
      </c>
      <c r="G33" s="5" t="s">
        <v>5</v>
      </c>
      <c r="H33" s="2"/>
      <c r="I33" s="6">
        <v>20</v>
      </c>
      <c r="J33" s="7">
        <f t="shared" si="1"/>
        <v>5.5011000000000004E-2</v>
      </c>
    </row>
    <row r="34" spans="2:10" x14ac:dyDescent="0.2">
      <c r="B34" s="3" t="s">
        <v>12</v>
      </c>
      <c r="C34" s="4">
        <v>30</v>
      </c>
      <c r="D34" s="4">
        <v>1.5</v>
      </c>
      <c r="E34" s="4">
        <f t="shared" si="0"/>
        <v>45</v>
      </c>
      <c r="F34" s="4">
        <v>0.20399999999999999</v>
      </c>
      <c r="G34" s="5" t="s">
        <v>13</v>
      </c>
      <c r="H34" s="2"/>
      <c r="I34" s="6">
        <v>20</v>
      </c>
      <c r="J34" s="7">
        <f t="shared" si="1"/>
        <v>9.18</v>
      </c>
    </row>
    <row r="35" spans="2:10" s="17" customFormat="1" x14ac:dyDescent="0.2">
      <c r="B35" s="18" t="s">
        <v>22</v>
      </c>
      <c r="C35" s="21">
        <f>C36*F36+C37*F37+C38*F38</f>
        <v>48.75</v>
      </c>
      <c r="D35" s="21">
        <v>1.5</v>
      </c>
      <c r="E35" s="21">
        <f t="shared" si="0"/>
        <v>73.125</v>
      </c>
      <c r="F35" s="21">
        <v>1</v>
      </c>
      <c r="G35" s="19" t="s">
        <v>5</v>
      </c>
      <c r="H35" s="19"/>
      <c r="I35" s="22">
        <v>20</v>
      </c>
      <c r="J35" s="23">
        <f t="shared" si="1"/>
        <v>73.125</v>
      </c>
    </row>
    <row r="36" spans="2:10" x14ac:dyDescent="0.2">
      <c r="B36" s="3" t="s">
        <v>23</v>
      </c>
      <c r="C36" s="4">
        <v>14.85</v>
      </c>
      <c r="D36" s="4">
        <v>1.5</v>
      </c>
      <c r="E36" s="4">
        <f t="shared" si="0"/>
        <v>22.274999999999999</v>
      </c>
      <c r="F36" s="4">
        <v>1</v>
      </c>
      <c r="G36" s="5" t="s">
        <v>5</v>
      </c>
      <c r="H36" s="2"/>
      <c r="I36" s="6">
        <v>20</v>
      </c>
      <c r="J36" s="7">
        <f t="shared" si="1"/>
        <v>22.274999999999999</v>
      </c>
    </row>
    <row r="37" spans="2:10" x14ac:dyDescent="0.2">
      <c r="B37" s="3" t="s">
        <v>96</v>
      </c>
      <c r="C37" s="4">
        <v>26.4</v>
      </c>
      <c r="D37" s="4">
        <v>1.5</v>
      </c>
      <c r="E37" s="4">
        <f t="shared" si="0"/>
        <v>39.599999999999994</v>
      </c>
      <c r="F37" s="4">
        <v>1</v>
      </c>
      <c r="G37" s="5" t="s">
        <v>5</v>
      </c>
      <c r="H37" s="2"/>
      <c r="I37" s="6">
        <v>20</v>
      </c>
      <c r="J37" s="7">
        <f t="shared" si="1"/>
        <v>39.599999999999994</v>
      </c>
    </row>
    <row r="38" spans="2:10" x14ac:dyDescent="0.2">
      <c r="B38" s="3" t="s">
        <v>12</v>
      </c>
      <c r="C38" s="4">
        <v>30</v>
      </c>
      <c r="D38" s="4">
        <v>1.5</v>
      </c>
      <c r="E38" s="4">
        <f t="shared" si="0"/>
        <v>45</v>
      </c>
      <c r="F38" s="4">
        <v>0.25</v>
      </c>
      <c r="G38" s="5" t="s">
        <v>13</v>
      </c>
      <c r="H38" s="2"/>
      <c r="I38" s="6">
        <v>20</v>
      </c>
      <c r="J38" s="7">
        <f t="shared" si="1"/>
        <v>11.25</v>
      </c>
    </row>
    <row r="39" spans="2:10" s="17" customFormat="1" x14ac:dyDescent="0.2">
      <c r="B39" s="18" t="s">
        <v>24</v>
      </c>
      <c r="C39" s="19"/>
      <c r="D39" s="19"/>
      <c r="E39" s="19"/>
      <c r="F39" s="19"/>
      <c r="G39" s="19"/>
      <c r="H39" s="19"/>
      <c r="I39" s="19"/>
      <c r="J39" s="20"/>
    </row>
    <row r="40" spans="2:10" s="17" customFormat="1" x14ac:dyDescent="0.2">
      <c r="B40" s="18" t="s">
        <v>25</v>
      </c>
      <c r="C40" s="19"/>
      <c r="D40" s="19"/>
      <c r="E40" s="19"/>
      <c r="F40" s="19"/>
      <c r="G40" s="19"/>
      <c r="H40" s="19"/>
      <c r="I40" s="19"/>
      <c r="J40" s="20"/>
    </row>
    <row r="41" spans="2:10" s="17" customFormat="1" x14ac:dyDescent="0.2">
      <c r="B41" s="18" t="s">
        <v>26</v>
      </c>
      <c r="C41" s="21">
        <f>C42*F42+C43*F43+C44*F44+C45*F45+C46*F46+C47*F47+C48*F48+C49*F49+C50*F50+C51*F51+C52*F52+C53*F53</f>
        <v>2090.1023999999998</v>
      </c>
      <c r="D41" s="21">
        <v>1.5</v>
      </c>
      <c r="E41" s="21">
        <f t="shared" si="0"/>
        <v>3135.1535999999996</v>
      </c>
      <c r="F41" s="21">
        <v>1</v>
      </c>
      <c r="G41" s="19" t="s">
        <v>5</v>
      </c>
      <c r="H41" s="19"/>
      <c r="I41" s="22">
        <v>20</v>
      </c>
      <c r="J41" s="23">
        <f t="shared" si="1"/>
        <v>3135.1535999999996</v>
      </c>
    </row>
    <row r="42" spans="2:10" x14ac:dyDescent="0.2">
      <c r="B42" s="3" t="s">
        <v>97</v>
      </c>
      <c r="C42" s="4">
        <v>75</v>
      </c>
      <c r="D42" s="4">
        <v>1.5</v>
      </c>
      <c r="E42" s="4">
        <f t="shared" si="0"/>
        <v>112.5</v>
      </c>
      <c r="F42" s="4">
        <v>1</v>
      </c>
      <c r="G42" s="5" t="s">
        <v>5</v>
      </c>
      <c r="H42" s="2"/>
      <c r="I42" s="6">
        <v>20</v>
      </c>
      <c r="J42" s="7">
        <f t="shared" si="1"/>
        <v>112.5</v>
      </c>
    </row>
    <row r="43" spans="2:10" x14ac:dyDescent="0.2">
      <c r="B43" s="3" t="s">
        <v>27</v>
      </c>
      <c r="C43" s="4">
        <v>94.5</v>
      </c>
      <c r="D43" s="4">
        <v>1.5</v>
      </c>
      <c r="E43" s="4">
        <f t="shared" si="0"/>
        <v>141.75</v>
      </c>
      <c r="F43" s="4">
        <v>1</v>
      </c>
      <c r="G43" s="5" t="s">
        <v>5</v>
      </c>
      <c r="H43" s="2"/>
      <c r="I43" s="6">
        <v>20</v>
      </c>
      <c r="J43" s="7">
        <f t="shared" si="1"/>
        <v>141.75</v>
      </c>
    </row>
    <row r="44" spans="2:10" x14ac:dyDescent="0.2">
      <c r="B44" s="3" t="s">
        <v>28</v>
      </c>
      <c r="C44" s="4">
        <v>73.650000000000006</v>
      </c>
      <c r="D44" s="4">
        <v>1.5</v>
      </c>
      <c r="E44" s="4">
        <f t="shared" si="0"/>
        <v>110.47500000000001</v>
      </c>
      <c r="F44" s="4">
        <v>2</v>
      </c>
      <c r="G44" s="5" t="s">
        <v>5</v>
      </c>
      <c r="H44" s="2"/>
      <c r="I44" s="6">
        <v>20</v>
      </c>
      <c r="J44" s="7">
        <f t="shared" si="1"/>
        <v>220.95000000000002</v>
      </c>
    </row>
    <row r="45" spans="2:10" x14ac:dyDescent="0.2">
      <c r="B45" s="3" t="s">
        <v>29</v>
      </c>
      <c r="C45" s="4">
        <v>1443</v>
      </c>
      <c r="D45" s="4">
        <v>1.5</v>
      </c>
      <c r="E45" s="4">
        <f t="shared" si="0"/>
        <v>2164.5</v>
      </c>
      <c r="F45" s="4">
        <v>1</v>
      </c>
      <c r="G45" s="5" t="s">
        <v>5</v>
      </c>
      <c r="H45" s="2"/>
      <c r="I45" s="6">
        <v>20</v>
      </c>
      <c r="J45" s="7">
        <f t="shared" si="1"/>
        <v>2164.5</v>
      </c>
    </row>
    <row r="46" spans="2:10" x14ac:dyDescent="0.2">
      <c r="B46" s="3" t="s">
        <v>30</v>
      </c>
      <c r="C46" s="4">
        <v>0.62</v>
      </c>
      <c r="D46" s="4">
        <v>1.5</v>
      </c>
      <c r="E46" s="4">
        <f t="shared" si="0"/>
        <v>0.92999999999999994</v>
      </c>
      <c r="F46" s="4">
        <v>10.5</v>
      </c>
      <c r="G46" s="5" t="s">
        <v>15</v>
      </c>
      <c r="H46" s="2"/>
      <c r="I46" s="6">
        <v>20</v>
      </c>
      <c r="J46" s="7">
        <f t="shared" si="1"/>
        <v>9.7649999999999988</v>
      </c>
    </row>
    <row r="47" spans="2:10" x14ac:dyDescent="0.2">
      <c r="B47" s="3" t="s">
        <v>31</v>
      </c>
      <c r="C47" s="4">
        <v>0.63</v>
      </c>
      <c r="D47" s="4">
        <v>1.508</v>
      </c>
      <c r="E47" s="4">
        <f t="shared" si="0"/>
        <v>0.95004</v>
      </c>
      <c r="F47" s="4">
        <v>30</v>
      </c>
      <c r="G47" s="5" t="s">
        <v>5</v>
      </c>
      <c r="H47" s="2"/>
      <c r="I47" s="6">
        <v>20</v>
      </c>
      <c r="J47" s="7">
        <f t="shared" si="1"/>
        <v>28.501200000000001</v>
      </c>
    </row>
    <row r="48" spans="2:10" x14ac:dyDescent="0.2">
      <c r="B48" s="3" t="s">
        <v>32</v>
      </c>
      <c r="C48" s="4">
        <v>1.1399999999999999</v>
      </c>
      <c r="D48" s="4">
        <v>1.5</v>
      </c>
      <c r="E48" s="4">
        <f t="shared" si="0"/>
        <v>1.71</v>
      </c>
      <c r="F48" s="4">
        <v>10.5</v>
      </c>
      <c r="G48" s="5" t="s">
        <v>15</v>
      </c>
      <c r="H48" s="2"/>
      <c r="I48" s="6">
        <v>20</v>
      </c>
      <c r="J48" s="7">
        <f t="shared" si="1"/>
        <v>17.954999999999998</v>
      </c>
    </row>
    <row r="49" spans="2:10" ht="25.5" x14ac:dyDescent="0.2">
      <c r="B49" s="3" t="s">
        <v>33</v>
      </c>
      <c r="C49" s="4">
        <v>25.6</v>
      </c>
      <c r="D49" s="4">
        <v>1.5</v>
      </c>
      <c r="E49" s="4">
        <f t="shared" si="0"/>
        <v>38.400000000000006</v>
      </c>
      <c r="F49" s="4">
        <v>1</v>
      </c>
      <c r="G49" s="5" t="s">
        <v>5</v>
      </c>
      <c r="H49" s="2"/>
      <c r="I49" s="6">
        <v>20</v>
      </c>
      <c r="J49" s="7">
        <f t="shared" si="1"/>
        <v>38.400000000000006</v>
      </c>
    </row>
    <row r="50" spans="2:10" x14ac:dyDescent="0.2">
      <c r="B50" s="3" t="s">
        <v>88</v>
      </c>
      <c r="C50" s="4">
        <v>0.32</v>
      </c>
      <c r="D50" s="4">
        <v>1.5</v>
      </c>
      <c r="E50" s="4">
        <f t="shared" si="0"/>
        <v>0.48</v>
      </c>
      <c r="F50" s="4">
        <v>8.52</v>
      </c>
      <c r="G50" s="5" t="s">
        <v>15</v>
      </c>
      <c r="H50" s="2"/>
      <c r="I50" s="6">
        <v>20</v>
      </c>
      <c r="J50" s="7">
        <f t="shared" si="1"/>
        <v>4.0895999999999999</v>
      </c>
    </row>
    <row r="51" spans="2:10" ht="25.5" x14ac:dyDescent="0.2">
      <c r="B51" s="3" t="s">
        <v>34</v>
      </c>
      <c r="C51" s="4">
        <v>0.04</v>
      </c>
      <c r="D51" s="4">
        <v>1.5</v>
      </c>
      <c r="E51" s="4">
        <f t="shared" si="0"/>
        <v>0.06</v>
      </c>
      <c r="F51" s="4">
        <v>32</v>
      </c>
      <c r="G51" s="5" t="s">
        <v>5</v>
      </c>
      <c r="H51" s="2"/>
      <c r="I51" s="6">
        <v>20</v>
      </c>
      <c r="J51" s="7">
        <f t="shared" si="1"/>
        <v>1.92</v>
      </c>
    </row>
    <row r="52" spans="2:10" x14ac:dyDescent="0.2">
      <c r="B52" s="3" t="s">
        <v>35</v>
      </c>
      <c r="C52" s="4">
        <v>11.1</v>
      </c>
      <c r="D52" s="4">
        <v>1.5</v>
      </c>
      <c r="E52" s="4">
        <f t="shared" si="0"/>
        <v>16.649999999999999</v>
      </c>
      <c r="F52" s="4">
        <v>0.56000000000000005</v>
      </c>
      <c r="G52" s="5" t="s">
        <v>5</v>
      </c>
      <c r="H52" s="2"/>
      <c r="I52" s="6">
        <v>20</v>
      </c>
      <c r="J52" s="7">
        <f t="shared" si="1"/>
        <v>9.3239999999999998</v>
      </c>
    </row>
    <row r="53" spans="2:10" x14ac:dyDescent="0.2">
      <c r="B53" s="3" t="s">
        <v>12</v>
      </c>
      <c r="C53" s="4">
        <v>30</v>
      </c>
      <c r="D53" s="4">
        <v>1.5</v>
      </c>
      <c r="E53" s="4">
        <f t="shared" si="0"/>
        <v>45</v>
      </c>
      <c r="F53" s="4">
        <v>8.57</v>
      </c>
      <c r="G53" s="5" t="s">
        <v>13</v>
      </c>
      <c r="H53" s="2"/>
      <c r="I53" s="6">
        <v>20</v>
      </c>
      <c r="J53" s="7">
        <f t="shared" si="1"/>
        <v>385.65000000000003</v>
      </c>
    </row>
    <row r="54" spans="2:10" s="17" customFormat="1" x14ac:dyDescent="0.2">
      <c r="B54" s="18" t="s">
        <v>36</v>
      </c>
      <c r="C54" s="19"/>
      <c r="D54" s="19"/>
      <c r="E54" s="19"/>
      <c r="F54" s="19"/>
      <c r="G54" s="19"/>
      <c r="H54" s="19"/>
      <c r="I54" s="19"/>
      <c r="J54" s="20"/>
    </row>
    <row r="55" spans="2:10" s="17" customFormat="1" x14ac:dyDescent="0.2">
      <c r="B55" s="18" t="s">
        <v>37</v>
      </c>
      <c r="C55" s="19"/>
      <c r="D55" s="19"/>
      <c r="E55" s="19"/>
      <c r="F55" s="19"/>
      <c r="G55" s="19"/>
      <c r="H55" s="19"/>
      <c r="I55" s="19"/>
      <c r="J55" s="20"/>
    </row>
    <row r="56" spans="2:10" s="17" customFormat="1" ht="25.5" x14ac:dyDescent="0.2">
      <c r="B56" s="18" t="s">
        <v>38</v>
      </c>
      <c r="C56" s="21">
        <f>C57*F57+C58*F58+C59*F59+C60*F60</f>
        <v>2878.8799999999997</v>
      </c>
      <c r="D56" s="21">
        <v>1.5</v>
      </c>
      <c r="E56" s="21">
        <f t="shared" si="0"/>
        <v>4318.32</v>
      </c>
      <c r="F56" s="21">
        <v>1</v>
      </c>
      <c r="G56" s="19" t="s">
        <v>5</v>
      </c>
      <c r="H56" s="19"/>
      <c r="I56" s="22">
        <v>20</v>
      </c>
      <c r="J56" s="23">
        <f t="shared" si="1"/>
        <v>4318.32</v>
      </c>
    </row>
    <row r="57" spans="2:10" x14ac:dyDescent="0.2">
      <c r="B57" s="3" t="s">
        <v>39</v>
      </c>
      <c r="C57" s="4">
        <v>1.1399999999999999</v>
      </c>
      <c r="D57" s="4">
        <v>1.5</v>
      </c>
      <c r="E57" s="4">
        <f t="shared" si="0"/>
        <v>1.71</v>
      </c>
      <c r="F57" s="4">
        <v>4</v>
      </c>
      <c r="G57" s="5" t="s">
        <v>15</v>
      </c>
      <c r="H57" s="2"/>
      <c r="I57" s="6">
        <v>20</v>
      </c>
      <c r="J57" s="7">
        <f t="shared" si="1"/>
        <v>6.84</v>
      </c>
    </row>
    <row r="58" spans="2:10" x14ac:dyDescent="0.2">
      <c r="B58" s="3" t="s">
        <v>87</v>
      </c>
      <c r="C58" s="4">
        <v>2835</v>
      </c>
      <c r="D58" s="4">
        <v>1.5</v>
      </c>
      <c r="E58" s="4">
        <f t="shared" si="0"/>
        <v>4252.5</v>
      </c>
      <c r="F58" s="4">
        <v>1</v>
      </c>
      <c r="G58" s="5" t="s">
        <v>5</v>
      </c>
      <c r="H58" s="2"/>
      <c r="I58" s="6">
        <v>20</v>
      </c>
      <c r="J58" s="7">
        <f t="shared" si="1"/>
        <v>4252.5</v>
      </c>
    </row>
    <row r="59" spans="2:10" x14ac:dyDescent="0.2">
      <c r="B59" s="3" t="s">
        <v>86</v>
      </c>
      <c r="C59" s="4">
        <v>0.62</v>
      </c>
      <c r="D59" s="4">
        <v>1.5</v>
      </c>
      <c r="E59" s="4">
        <f t="shared" si="0"/>
        <v>0.92999999999999994</v>
      </c>
      <c r="F59" s="4">
        <v>1</v>
      </c>
      <c r="G59" s="5" t="s">
        <v>5</v>
      </c>
      <c r="H59" s="2"/>
      <c r="I59" s="6">
        <v>20</v>
      </c>
      <c r="J59" s="7">
        <f t="shared" si="1"/>
        <v>0.92999999999999994</v>
      </c>
    </row>
    <row r="60" spans="2:10" x14ac:dyDescent="0.2">
      <c r="B60" s="3" t="s">
        <v>12</v>
      </c>
      <c r="C60" s="4">
        <v>30</v>
      </c>
      <c r="D60" s="4">
        <v>1.5</v>
      </c>
      <c r="E60" s="4">
        <f t="shared" si="0"/>
        <v>45</v>
      </c>
      <c r="F60" s="4">
        <v>1.29</v>
      </c>
      <c r="G60" s="5" t="s">
        <v>13</v>
      </c>
      <c r="H60" s="2"/>
      <c r="I60" s="6">
        <v>20</v>
      </c>
      <c r="J60" s="7">
        <f t="shared" si="1"/>
        <v>58.050000000000004</v>
      </c>
    </row>
    <row r="61" spans="2:10" s="17" customFormat="1" ht="25.5" x14ac:dyDescent="0.2">
      <c r="B61" s="18" t="s">
        <v>40</v>
      </c>
      <c r="C61" s="21">
        <f>C62*F62+C63*F63</f>
        <v>124.5</v>
      </c>
      <c r="D61" s="21">
        <v>1.5</v>
      </c>
      <c r="E61" s="21">
        <f t="shared" si="0"/>
        <v>186.75</v>
      </c>
      <c r="F61" s="21">
        <v>1</v>
      </c>
      <c r="G61" s="19" t="s">
        <v>5</v>
      </c>
      <c r="H61" s="19"/>
      <c r="I61" s="22">
        <v>20</v>
      </c>
      <c r="J61" s="23">
        <f t="shared" si="1"/>
        <v>186.75</v>
      </c>
    </row>
    <row r="62" spans="2:10" x14ac:dyDescent="0.2">
      <c r="B62" s="3" t="s">
        <v>85</v>
      </c>
      <c r="C62" s="4">
        <v>109.5</v>
      </c>
      <c r="D62" s="4">
        <v>1.5</v>
      </c>
      <c r="E62" s="4">
        <f t="shared" si="0"/>
        <v>164.25</v>
      </c>
      <c r="F62" s="4">
        <v>1</v>
      </c>
      <c r="G62" s="5" t="s">
        <v>5</v>
      </c>
      <c r="H62" s="2"/>
      <c r="I62" s="6">
        <v>20</v>
      </c>
      <c r="J62" s="7">
        <f t="shared" si="1"/>
        <v>164.25</v>
      </c>
    </row>
    <row r="63" spans="2:10" x14ac:dyDescent="0.2">
      <c r="B63" s="3" t="s">
        <v>12</v>
      </c>
      <c r="C63" s="4">
        <v>30</v>
      </c>
      <c r="D63" s="4">
        <v>1.5</v>
      </c>
      <c r="E63" s="4">
        <f t="shared" si="0"/>
        <v>45</v>
      </c>
      <c r="F63" s="4">
        <v>0.5</v>
      </c>
      <c r="G63" s="5" t="s">
        <v>13</v>
      </c>
      <c r="H63" s="2"/>
      <c r="I63" s="6">
        <v>20</v>
      </c>
      <c r="J63" s="7">
        <f t="shared" si="1"/>
        <v>22.5</v>
      </c>
    </row>
    <row r="64" spans="2:10" s="17" customFormat="1" x14ac:dyDescent="0.2">
      <c r="B64" s="18" t="s">
        <v>41</v>
      </c>
      <c r="C64" s="19"/>
      <c r="D64" s="19"/>
      <c r="E64" s="19"/>
      <c r="F64" s="19"/>
      <c r="G64" s="19"/>
      <c r="H64" s="19"/>
      <c r="I64" s="19"/>
      <c r="J64" s="20"/>
    </row>
    <row r="65" spans="2:10" s="17" customFormat="1" ht="38.25" x14ac:dyDescent="0.2">
      <c r="B65" s="18" t="s">
        <v>42</v>
      </c>
      <c r="C65" s="21">
        <f>C66*F66+C67*F67+C68*F68</f>
        <v>457.27</v>
      </c>
      <c r="D65" s="21">
        <v>1.5</v>
      </c>
      <c r="E65" s="21">
        <f t="shared" si="0"/>
        <v>685.90499999999997</v>
      </c>
      <c r="F65" s="21">
        <v>1</v>
      </c>
      <c r="G65" s="19" t="s">
        <v>5</v>
      </c>
      <c r="H65" s="19"/>
      <c r="I65" s="22">
        <v>20</v>
      </c>
      <c r="J65" s="23">
        <f t="shared" si="1"/>
        <v>685.90499999999997</v>
      </c>
    </row>
    <row r="66" spans="2:10" x14ac:dyDescent="0.2">
      <c r="B66" s="3" t="s">
        <v>84</v>
      </c>
      <c r="C66" s="4">
        <v>420.75</v>
      </c>
      <c r="D66" s="4">
        <v>1.5</v>
      </c>
      <c r="E66" s="4">
        <f t="shared" si="0"/>
        <v>631.125</v>
      </c>
      <c r="F66" s="4">
        <v>1</v>
      </c>
      <c r="G66" s="5" t="s">
        <v>5</v>
      </c>
      <c r="H66" s="2"/>
      <c r="I66" s="6">
        <v>20</v>
      </c>
      <c r="J66" s="7">
        <f t="shared" si="1"/>
        <v>631.125</v>
      </c>
    </row>
    <row r="67" spans="2:10" x14ac:dyDescent="0.2">
      <c r="B67" s="3" t="s">
        <v>43</v>
      </c>
      <c r="C67" s="4">
        <v>0.52</v>
      </c>
      <c r="D67" s="4">
        <v>1.5</v>
      </c>
      <c r="E67" s="4">
        <f t="shared" si="0"/>
        <v>0.78</v>
      </c>
      <c r="F67" s="4">
        <v>1</v>
      </c>
      <c r="G67" s="5" t="s">
        <v>5</v>
      </c>
      <c r="H67" s="2"/>
      <c r="I67" s="6">
        <v>20</v>
      </c>
      <c r="J67" s="7">
        <f t="shared" si="1"/>
        <v>0.78</v>
      </c>
    </row>
    <row r="68" spans="2:10" x14ac:dyDescent="0.2">
      <c r="B68" s="3" t="s">
        <v>12</v>
      </c>
      <c r="C68" s="4">
        <v>30</v>
      </c>
      <c r="D68" s="4">
        <v>1.5</v>
      </c>
      <c r="E68" s="4">
        <f t="shared" si="0"/>
        <v>45</v>
      </c>
      <c r="F68" s="4">
        <v>1.2</v>
      </c>
      <c r="G68" s="5" t="s">
        <v>13</v>
      </c>
      <c r="H68" s="2"/>
      <c r="I68" s="6">
        <v>20</v>
      </c>
      <c r="J68" s="7">
        <f t="shared" si="1"/>
        <v>54</v>
      </c>
    </row>
    <row r="69" spans="2:10" s="17" customFormat="1" ht="38.25" x14ac:dyDescent="0.2">
      <c r="B69" s="18" t="s">
        <v>44</v>
      </c>
      <c r="C69" s="21">
        <f>C70*F70+C71*F71+C72*F72+C73*F73+C74*F74+C75*F75+C76*F76+C77*F77+C78*F78</f>
        <v>418.09099999999995</v>
      </c>
      <c r="D69" s="21">
        <v>1.5</v>
      </c>
      <c r="E69" s="21">
        <f t="shared" si="0"/>
        <v>627.13649999999996</v>
      </c>
      <c r="F69" s="21">
        <v>1</v>
      </c>
      <c r="G69" s="19" t="s">
        <v>5</v>
      </c>
      <c r="H69" s="19"/>
      <c r="I69" s="22">
        <v>20</v>
      </c>
      <c r="J69" s="23">
        <f t="shared" si="1"/>
        <v>627.13649999999996</v>
      </c>
    </row>
    <row r="70" spans="2:10" x14ac:dyDescent="0.2">
      <c r="B70" s="3" t="s">
        <v>83</v>
      </c>
      <c r="C70" s="4">
        <v>354</v>
      </c>
      <c r="D70" s="4">
        <v>1.5</v>
      </c>
      <c r="E70" s="4">
        <f t="shared" si="0"/>
        <v>531</v>
      </c>
      <c r="F70" s="4">
        <v>1</v>
      </c>
      <c r="G70" s="5" t="s">
        <v>5</v>
      </c>
      <c r="H70" s="2"/>
      <c r="I70" s="6">
        <v>20</v>
      </c>
      <c r="J70" s="7">
        <f t="shared" si="1"/>
        <v>531</v>
      </c>
    </row>
    <row r="71" spans="2:10" x14ac:dyDescent="0.2">
      <c r="B71" s="3" t="s">
        <v>45</v>
      </c>
      <c r="C71" s="4">
        <v>6.83</v>
      </c>
      <c r="D71" s="4">
        <v>1.5009999999999999</v>
      </c>
      <c r="E71" s="4">
        <f t="shared" ref="E71:E134" si="2">C71*D71</f>
        <v>10.25183</v>
      </c>
      <c r="F71" s="4">
        <v>1</v>
      </c>
      <c r="G71" s="5" t="s">
        <v>5</v>
      </c>
      <c r="H71" s="2"/>
      <c r="I71" s="6">
        <v>20</v>
      </c>
      <c r="J71" s="7">
        <f t="shared" ref="J71:J134" si="3">E71*F71</f>
        <v>10.25183</v>
      </c>
    </row>
    <row r="72" spans="2:10" x14ac:dyDescent="0.2">
      <c r="B72" s="3" t="s">
        <v>46</v>
      </c>
      <c r="C72" s="4">
        <v>1.21</v>
      </c>
      <c r="D72" s="4">
        <v>1.504</v>
      </c>
      <c r="E72" s="4">
        <f t="shared" si="2"/>
        <v>1.8198399999999999</v>
      </c>
      <c r="F72" s="4">
        <v>1</v>
      </c>
      <c r="G72" s="5" t="s">
        <v>5</v>
      </c>
      <c r="H72" s="2"/>
      <c r="I72" s="6">
        <v>20</v>
      </c>
      <c r="J72" s="7">
        <f t="shared" si="3"/>
        <v>1.8198399999999999</v>
      </c>
    </row>
    <row r="73" spans="2:10" x14ac:dyDescent="0.2">
      <c r="B73" s="3" t="s">
        <v>47</v>
      </c>
      <c r="C73" s="4">
        <v>0.43</v>
      </c>
      <c r="D73" s="4">
        <v>1.512</v>
      </c>
      <c r="E73" s="4">
        <f t="shared" si="2"/>
        <v>0.65015999999999996</v>
      </c>
      <c r="F73" s="4">
        <v>1</v>
      </c>
      <c r="G73" s="5" t="s">
        <v>5</v>
      </c>
      <c r="H73" s="2"/>
      <c r="I73" s="6">
        <v>20</v>
      </c>
      <c r="J73" s="7">
        <f t="shared" si="3"/>
        <v>0.65015999999999996</v>
      </c>
    </row>
    <row r="74" spans="2:10" x14ac:dyDescent="0.2">
      <c r="B74" s="3" t="s">
        <v>48</v>
      </c>
      <c r="C74" s="4">
        <v>0.24</v>
      </c>
      <c r="D74" s="4">
        <v>1.5</v>
      </c>
      <c r="E74" s="4">
        <f t="shared" si="2"/>
        <v>0.36</v>
      </c>
      <c r="F74" s="4">
        <v>1</v>
      </c>
      <c r="G74" s="5" t="s">
        <v>5</v>
      </c>
      <c r="H74" s="2"/>
      <c r="I74" s="6">
        <v>20</v>
      </c>
      <c r="J74" s="7">
        <f t="shared" si="3"/>
        <v>0.36</v>
      </c>
    </row>
    <row r="75" spans="2:10" x14ac:dyDescent="0.2">
      <c r="B75" s="3" t="s">
        <v>49</v>
      </c>
      <c r="C75" s="4">
        <v>0.54</v>
      </c>
      <c r="D75" s="4">
        <v>1.5</v>
      </c>
      <c r="E75" s="4">
        <f t="shared" si="2"/>
        <v>0.81</v>
      </c>
      <c r="F75" s="4">
        <v>7.35</v>
      </c>
      <c r="G75" s="5" t="s">
        <v>15</v>
      </c>
      <c r="H75" s="2"/>
      <c r="I75" s="6">
        <v>20</v>
      </c>
      <c r="J75" s="7">
        <f t="shared" si="3"/>
        <v>5.9535</v>
      </c>
    </row>
    <row r="76" spans="2:10" x14ac:dyDescent="0.2">
      <c r="B76" s="3" t="s">
        <v>50</v>
      </c>
      <c r="C76" s="4">
        <v>0.26</v>
      </c>
      <c r="D76" s="4">
        <v>1.5</v>
      </c>
      <c r="E76" s="4">
        <f t="shared" si="2"/>
        <v>0.39</v>
      </c>
      <c r="F76" s="4">
        <v>14.7</v>
      </c>
      <c r="G76" s="5" t="s">
        <v>15</v>
      </c>
      <c r="H76" s="2"/>
      <c r="I76" s="6">
        <v>20</v>
      </c>
      <c r="J76" s="7">
        <f t="shared" si="3"/>
        <v>5.7329999999999997</v>
      </c>
    </row>
    <row r="77" spans="2:10" x14ac:dyDescent="0.2">
      <c r="B77" s="3" t="s">
        <v>43</v>
      </c>
      <c r="C77" s="4">
        <v>0.52</v>
      </c>
      <c r="D77" s="4">
        <v>1.5</v>
      </c>
      <c r="E77" s="4">
        <f t="shared" si="2"/>
        <v>0.78</v>
      </c>
      <c r="F77" s="4">
        <v>1</v>
      </c>
      <c r="G77" s="5" t="s">
        <v>5</v>
      </c>
      <c r="H77" s="2"/>
      <c r="I77" s="6">
        <v>20</v>
      </c>
      <c r="J77" s="7">
        <f t="shared" si="3"/>
        <v>0.78</v>
      </c>
    </row>
    <row r="78" spans="2:10" x14ac:dyDescent="0.2">
      <c r="B78" s="3" t="s">
        <v>12</v>
      </c>
      <c r="C78" s="4">
        <v>30</v>
      </c>
      <c r="D78" s="4">
        <v>1.5</v>
      </c>
      <c r="E78" s="4">
        <f t="shared" si="2"/>
        <v>45</v>
      </c>
      <c r="F78" s="4">
        <v>1.569</v>
      </c>
      <c r="G78" s="5" t="s">
        <v>13</v>
      </c>
      <c r="H78" s="2"/>
      <c r="I78" s="6">
        <v>20</v>
      </c>
      <c r="J78" s="7">
        <f t="shared" si="3"/>
        <v>70.605000000000004</v>
      </c>
    </row>
    <row r="79" spans="2:10" s="17" customFormat="1" x14ac:dyDescent="0.2">
      <c r="B79" s="18" t="s">
        <v>51</v>
      </c>
      <c r="C79" s="19"/>
      <c r="D79" s="19"/>
      <c r="E79" s="19"/>
      <c r="F79" s="19"/>
      <c r="G79" s="19"/>
      <c r="H79" s="19"/>
      <c r="I79" s="19"/>
      <c r="J79" s="20"/>
    </row>
    <row r="80" spans="2:10" s="17" customFormat="1" x14ac:dyDescent="0.2">
      <c r="B80" s="18" t="s">
        <v>52</v>
      </c>
      <c r="C80" s="19"/>
      <c r="D80" s="19"/>
      <c r="E80" s="19"/>
      <c r="F80" s="19"/>
      <c r="G80" s="19"/>
      <c r="H80" s="19"/>
      <c r="I80" s="19"/>
      <c r="J80" s="20"/>
    </row>
    <row r="81" spans="2:10" s="17" customFormat="1" ht="25.5" x14ac:dyDescent="0.2">
      <c r="B81" s="18" t="s">
        <v>53</v>
      </c>
      <c r="C81" s="21">
        <f>C82*F82+C83*F83+C84*F84+C85*F85</f>
        <v>487.75200000000001</v>
      </c>
      <c r="D81" s="21">
        <v>1.5</v>
      </c>
      <c r="E81" s="21">
        <f t="shared" si="2"/>
        <v>731.62800000000004</v>
      </c>
      <c r="F81" s="21">
        <v>1</v>
      </c>
      <c r="G81" s="19" t="s">
        <v>5</v>
      </c>
      <c r="H81" s="19"/>
      <c r="I81" s="22">
        <v>20</v>
      </c>
      <c r="J81" s="23">
        <f t="shared" si="3"/>
        <v>731.62800000000004</v>
      </c>
    </row>
    <row r="82" spans="2:10" ht="25.5" x14ac:dyDescent="0.2">
      <c r="B82" s="3" t="s">
        <v>53</v>
      </c>
      <c r="C82" s="4">
        <v>463.5</v>
      </c>
      <c r="D82" s="4">
        <v>1.5</v>
      </c>
      <c r="E82" s="4">
        <f t="shared" si="2"/>
        <v>695.25</v>
      </c>
      <c r="F82" s="4">
        <v>1</v>
      </c>
      <c r="G82" s="5" t="s">
        <v>5</v>
      </c>
      <c r="H82" s="2"/>
      <c r="I82" s="6">
        <v>20</v>
      </c>
      <c r="J82" s="7">
        <f t="shared" si="3"/>
        <v>695.25</v>
      </c>
    </row>
    <row r="83" spans="2:10" x14ac:dyDescent="0.2">
      <c r="B83" s="3" t="s">
        <v>54</v>
      </c>
      <c r="C83" s="4">
        <v>0.06</v>
      </c>
      <c r="D83" s="4">
        <v>1.5</v>
      </c>
      <c r="E83" s="4">
        <f t="shared" si="2"/>
        <v>0.09</v>
      </c>
      <c r="F83" s="4">
        <v>4</v>
      </c>
      <c r="G83" s="5" t="s">
        <v>5</v>
      </c>
      <c r="H83" s="2"/>
      <c r="I83" s="6">
        <v>20</v>
      </c>
      <c r="J83" s="7">
        <f t="shared" si="3"/>
        <v>0.36</v>
      </c>
    </row>
    <row r="84" spans="2:10" ht="25.5" x14ac:dyDescent="0.2">
      <c r="B84" s="3" t="s">
        <v>82</v>
      </c>
      <c r="C84" s="4">
        <v>3.0000000000000001E-3</v>
      </c>
      <c r="D84" s="4">
        <v>1.5</v>
      </c>
      <c r="E84" s="4">
        <f t="shared" si="2"/>
        <v>4.5000000000000005E-3</v>
      </c>
      <c r="F84" s="4">
        <v>4</v>
      </c>
      <c r="G84" s="5" t="s">
        <v>5</v>
      </c>
      <c r="H84" s="2"/>
      <c r="I84" s="6">
        <v>20</v>
      </c>
      <c r="J84" s="7">
        <f t="shared" si="3"/>
        <v>1.8000000000000002E-2</v>
      </c>
    </row>
    <row r="85" spans="2:10" x14ac:dyDescent="0.2">
      <c r="B85" s="3" t="s">
        <v>12</v>
      </c>
      <c r="C85" s="4">
        <v>30</v>
      </c>
      <c r="D85" s="4">
        <v>1.5</v>
      </c>
      <c r="E85" s="4">
        <f t="shared" si="2"/>
        <v>45</v>
      </c>
      <c r="F85" s="4">
        <v>0.8</v>
      </c>
      <c r="G85" s="5" t="s">
        <v>13</v>
      </c>
      <c r="H85" s="2"/>
      <c r="I85" s="6">
        <v>20</v>
      </c>
      <c r="J85" s="7">
        <f t="shared" si="3"/>
        <v>36</v>
      </c>
    </row>
    <row r="86" spans="2:10" s="17" customFormat="1" x14ac:dyDescent="0.2">
      <c r="B86" s="18" t="s">
        <v>41</v>
      </c>
      <c r="C86" s="19"/>
      <c r="D86" s="19"/>
      <c r="E86" s="19"/>
      <c r="F86" s="19"/>
      <c r="G86" s="19"/>
      <c r="H86" s="19"/>
      <c r="I86" s="19"/>
      <c r="J86" s="20"/>
    </row>
    <row r="87" spans="2:10" s="17" customFormat="1" ht="25.5" x14ac:dyDescent="0.2">
      <c r="B87" s="18" t="s">
        <v>55</v>
      </c>
      <c r="C87" s="21">
        <f>C88*F88+C89*F89+C90*F90+C91*F91</f>
        <v>121.002</v>
      </c>
      <c r="D87" s="21">
        <v>1.5</v>
      </c>
      <c r="E87" s="21">
        <f t="shared" si="2"/>
        <v>181.50299999999999</v>
      </c>
      <c r="F87" s="21">
        <v>1</v>
      </c>
      <c r="G87" s="19" t="s">
        <v>5</v>
      </c>
      <c r="H87" s="19"/>
      <c r="I87" s="22">
        <v>20</v>
      </c>
      <c r="J87" s="23">
        <f t="shared" si="3"/>
        <v>181.50299999999999</v>
      </c>
    </row>
    <row r="88" spans="2:10" ht="25.5" x14ac:dyDescent="0.2">
      <c r="B88" s="3" t="s">
        <v>55</v>
      </c>
      <c r="C88" s="4">
        <v>96.75</v>
      </c>
      <c r="D88" s="4">
        <v>1.5</v>
      </c>
      <c r="E88" s="4">
        <f t="shared" si="2"/>
        <v>145.125</v>
      </c>
      <c r="F88" s="4">
        <v>1</v>
      </c>
      <c r="G88" s="5" t="s">
        <v>5</v>
      </c>
      <c r="H88" s="2"/>
      <c r="I88" s="6">
        <v>20</v>
      </c>
      <c r="J88" s="7">
        <f t="shared" si="3"/>
        <v>145.125</v>
      </c>
    </row>
    <row r="89" spans="2:10" x14ac:dyDescent="0.2">
      <c r="B89" s="3" t="s">
        <v>54</v>
      </c>
      <c r="C89" s="4">
        <v>0.06</v>
      </c>
      <c r="D89" s="4">
        <v>1.5</v>
      </c>
      <c r="E89" s="4">
        <f t="shared" si="2"/>
        <v>0.09</v>
      </c>
      <c r="F89" s="4">
        <v>4</v>
      </c>
      <c r="G89" s="5" t="s">
        <v>5</v>
      </c>
      <c r="H89" s="2"/>
      <c r="I89" s="6">
        <v>20</v>
      </c>
      <c r="J89" s="7">
        <f t="shared" si="3"/>
        <v>0.36</v>
      </c>
    </row>
    <row r="90" spans="2:10" ht="25.5" x14ac:dyDescent="0.2">
      <c r="B90" s="3" t="s">
        <v>82</v>
      </c>
      <c r="C90" s="4">
        <v>3.0000000000000001E-3</v>
      </c>
      <c r="D90" s="4">
        <v>1.5</v>
      </c>
      <c r="E90" s="4">
        <f t="shared" ref="E90" si="4">C90*D90</f>
        <v>4.5000000000000005E-3</v>
      </c>
      <c r="F90" s="4">
        <v>4</v>
      </c>
      <c r="G90" s="5" t="s">
        <v>5</v>
      </c>
      <c r="H90" s="2"/>
      <c r="I90" s="6">
        <v>20</v>
      </c>
      <c r="J90" s="7">
        <f t="shared" si="3"/>
        <v>1.8000000000000002E-2</v>
      </c>
    </row>
    <row r="91" spans="2:10" x14ac:dyDescent="0.2">
      <c r="B91" s="3" t="s">
        <v>12</v>
      </c>
      <c r="C91" s="4">
        <v>30</v>
      </c>
      <c r="D91" s="4">
        <v>1.5</v>
      </c>
      <c r="E91" s="4">
        <f t="shared" si="2"/>
        <v>45</v>
      </c>
      <c r="F91" s="4">
        <v>0.8</v>
      </c>
      <c r="G91" s="5" t="s">
        <v>13</v>
      </c>
      <c r="H91" s="2"/>
      <c r="I91" s="6">
        <v>20</v>
      </c>
      <c r="J91" s="7">
        <f t="shared" si="3"/>
        <v>36</v>
      </c>
    </row>
    <row r="92" spans="2:10" s="17" customFormat="1" ht="25.5" x14ac:dyDescent="0.2">
      <c r="B92" s="18" t="s">
        <v>56</v>
      </c>
      <c r="C92" s="21">
        <f>C93*F93+C94*F94+C95*F95+C96*F96</f>
        <v>136.75200000000001</v>
      </c>
      <c r="D92" s="21">
        <v>1.5</v>
      </c>
      <c r="E92" s="21">
        <f t="shared" si="2"/>
        <v>205.12800000000001</v>
      </c>
      <c r="F92" s="21">
        <v>1</v>
      </c>
      <c r="G92" s="19" t="s">
        <v>5</v>
      </c>
      <c r="H92" s="19"/>
      <c r="I92" s="22">
        <v>20</v>
      </c>
      <c r="J92" s="23">
        <f t="shared" si="3"/>
        <v>205.12800000000001</v>
      </c>
    </row>
    <row r="93" spans="2:10" ht="25.5" x14ac:dyDescent="0.2">
      <c r="B93" s="3" t="s">
        <v>56</v>
      </c>
      <c r="C93" s="4">
        <v>112.5</v>
      </c>
      <c r="D93" s="4">
        <v>1.5</v>
      </c>
      <c r="E93" s="4">
        <f t="shared" si="2"/>
        <v>168.75</v>
      </c>
      <c r="F93" s="4">
        <v>1</v>
      </c>
      <c r="G93" s="5" t="s">
        <v>5</v>
      </c>
      <c r="H93" s="2"/>
      <c r="I93" s="6">
        <v>20</v>
      </c>
      <c r="J93" s="7">
        <f t="shared" si="3"/>
        <v>168.75</v>
      </c>
    </row>
    <row r="94" spans="2:10" x14ac:dyDescent="0.2">
      <c r="B94" s="3" t="s">
        <v>54</v>
      </c>
      <c r="C94" s="4">
        <v>0.06</v>
      </c>
      <c r="D94" s="4">
        <v>1.5</v>
      </c>
      <c r="E94" s="4">
        <f t="shared" si="2"/>
        <v>0.09</v>
      </c>
      <c r="F94" s="4">
        <v>4</v>
      </c>
      <c r="G94" s="5" t="s">
        <v>5</v>
      </c>
      <c r="H94" s="2"/>
      <c r="I94" s="6">
        <v>20</v>
      </c>
      <c r="J94" s="7">
        <f t="shared" si="3"/>
        <v>0.36</v>
      </c>
    </row>
    <row r="95" spans="2:10" ht="25.5" x14ac:dyDescent="0.2">
      <c r="B95" s="3" t="s">
        <v>82</v>
      </c>
      <c r="C95" s="4">
        <v>3.0000000000000001E-3</v>
      </c>
      <c r="D95" s="4">
        <v>1.5</v>
      </c>
      <c r="E95" s="4">
        <f t="shared" ref="E95" si="5">C95*D95</f>
        <v>4.5000000000000005E-3</v>
      </c>
      <c r="F95" s="4">
        <v>4</v>
      </c>
      <c r="G95" s="5" t="s">
        <v>5</v>
      </c>
      <c r="H95" s="2"/>
      <c r="I95" s="6">
        <v>20</v>
      </c>
      <c r="J95" s="7">
        <f t="shared" si="3"/>
        <v>1.8000000000000002E-2</v>
      </c>
    </row>
    <row r="96" spans="2:10" x14ac:dyDescent="0.2">
      <c r="B96" s="3" t="s">
        <v>12</v>
      </c>
      <c r="C96" s="4">
        <v>30</v>
      </c>
      <c r="D96" s="4">
        <v>1.5</v>
      </c>
      <c r="E96" s="4">
        <f t="shared" si="2"/>
        <v>45</v>
      </c>
      <c r="F96" s="4">
        <v>0.8</v>
      </c>
      <c r="G96" s="5" t="s">
        <v>13</v>
      </c>
      <c r="H96" s="2"/>
      <c r="I96" s="6">
        <v>20</v>
      </c>
      <c r="J96" s="7">
        <f t="shared" si="3"/>
        <v>36</v>
      </c>
    </row>
    <row r="97" spans="2:10" s="17" customFormat="1" x14ac:dyDescent="0.2">
      <c r="B97" s="18" t="s">
        <v>57</v>
      </c>
      <c r="C97" s="19"/>
      <c r="D97" s="19"/>
      <c r="E97" s="19"/>
      <c r="F97" s="19"/>
      <c r="G97" s="19"/>
      <c r="H97" s="19"/>
      <c r="I97" s="19"/>
      <c r="J97" s="20"/>
    </row>
    <row r="98" spans="2:10" s="17" customFormat="1" x14ac:dyDescent="0.2">
      <c r="B98" s="18" t="s">
        <v>58</v>
      </c>
      <c r="C98" s="21">
        <f>C99*F99+C100*F100+C101*F101</f>
        <v>36.08</v>
      </c>
      <c r="D98" s="21">
        <v>1.5</v>
      </c>
      <c r="E98" s="21">
        <f t="shared" si="2"/>
        <v>54.12</v>
      </c>
      <c r="F98" s="21">
        <v>1</v>
      </c>
      <c r="G98" s="19" t="s">
        <v>5</v>
      </c>
      <c r="H98" s="19"/>
      <c r="I98" s="22">
        <v>20</v>
      </c>
      <c r="J98" s="23">
        <f t="shared" si="3"/>
        <v>54.12</v>
      </c>
    </row>
    <row r="99" spans="2:10" x14ac:dyDescent="0.2">
      <c r="B99" s="3" t="s">
        <v>59</v>
      </c>
      <c r="C99" s="4">
        <v>9.98</v>
      </c>
      <c r="D99" s="4">
        <v>1.5</v>
      </c>
      <c r="E99" s="4">
        <f t="shared" si="2"/>
        <v>14.97</v>
      </c>
      <c r="F99" s="4">
        <v>1</v>
      </c>
      <c r="G99" s="5" t="s">
        <v>5</v>
      </c>
      <c r="H99" s="2"/>
      <c r="I99" s="6">
        <v>20</v>
      </c>
      <c r="J99" s="7">
        <f t="shared" si="3"/>
        <v>14.97</v>
      </c>
    </row>
    <row r="100" spans="2:10" x14ac:dyDescent="0.2">
      <c r="B100" s="3" t="s">
        <v>81</v>
      </c>
      <c r="C100" s="4">
        <v>19.2</v>
      </c>
      <c r="D100" s="4">
        <v>1.5</v>
      </c>
      <c r="E100" s="4">
        <f t="shared" si="2"/>
        <v>28.799999999999997</v>
      </c>
      <c r="F100" s="4">
        <v>1</v>
      </c>
      <c r="G100" s="5" t="s">
        <v>5</v>
      </c>
      <c r="H100" s="2"/>
      <c r="I100" s="6">
        <v>20</v>
      </c>
      <c r="J100" s="7">
        <f t="shared" si="3"/>
        <v>28.799999999999997</v>
      </c>
    </row>
    <row r="101" spans="2:10" x14ac:dyDescent="0.2">
      <c r="B101" s="3" t="s">
        <v>12</v>
      </c>
      <c r="C101" s="4">
        <v>30</v>
      </c>
      <c r="D101" s="4">
        <v>1.5</v>
      </c>
      <c r="E101" s="4">
        <f t="shared" si="2"/>
        <v>45</v>
      </c>
      <c r="F101" s="4">
        <v>0.23</v>
      </c>
      <c r="G101" s="5" t="s">
        <v>13</v>
      </c>
      <c r="H101" s="2"/>
      <c r="I101" s="6">
        <v>20</v>
      </c>
      <c r="J101" s="7">
        <f t="shared" si="3"/>
        <v>10.35</v>
      </c>
    </row>
    <row r="102" spans="2:10" s="17" customFormat="1" x14ac:dyDescent="0.2">
      <c r="B102" s="18" t="s">
        <v>60</v>
      </c>
      <c r="C102" s="21">
        <f>C103*F103+C104*F104</f>
        <v>14.48</v>
      </c>
      <c r="D102" s="21">
        <v>1.5</v>
      </c>
      <c r="E102" s="21">
        <f t="shared" si="2"/>
        <v>21.72</v>
      </c>
      <c r="F102" s="21">
        <v>1</v>
      </c>
      <c r="G102" s="19" t="s">
        <v>5</v>
      </c>
      <c r="H102" s="19"/>
      <c r="I102" s="22">
        <v>20</v>
      </c>
      <c r="J102" s="23">
        <f t="shared" si="3"/>
        <v>21.72</v>
      </c>
    </row>
    <row r="103" spans="2:10" x14ac:dyDescent="0.2">
      <c r="B103" s="3" t="s">
        <v>59</v>
      </c>
      <c r="C103" s="4">
        <v>9.98</v>
      </c>
      <c r="D103" s="4">
        <v>1.5</v>
      </c>
      <c r="E103" s="4">
        <f t="shared" si="2"/>
        <v>14.97</v>
      </c>
      <c r="F103" s="4">
        <v>1</v>
      </c>
      <c r="G103" s="5" t="s">
        <v>5</v>
      </c>
      <c r="H103" s="2"/>
      <c r="I103" s="6">
        <v>20</v>
      </c>
      <c r="J103" s="7">
        <f t="shared" si="3"/>
        <v>14.97</v>
      </c>
    </row>
    <row r="104" spans="2:10" x14ac:dyDescent="0.2">
      <c r="B104" s="3" t="s">
        <v>12</v>
      </c>
      <c r="C104" s="4">
        <v>30</v>
      </c>
      <c r="D104" s="4">
        <v>1.5</v>
      </c>
      <c r="E104" s="4">
        <f t="shared" si="2"/>
        <v>45</v>
      </c>
      <c r="F104" s="4">
        <v>0.15</v>
      </c>
      <c r="G104" s="5" t="s">
        <v>13</v>
      </c>
      <c r="H104" s="2"/>
      <c r="I104" s="6">
        <v>20</v>
      </c>
      <c r="J104" s="7">
        <f t="shared" si="3"/>
        <v>6.75</v>
      </c>
    </row>
    <row r="105" spans="2:10" s="17" customFormat="1" x14ac:dyDescent="0.2">
      <c r="B105" s="18" t="s">
        <v>92</v>
      </c>
      <c r="C105" s="21">
        <f>C106*F106+C107*F107+C108*F108+C109*F109</f>
        <v>24.65</v>
      </c>
      <c r="D105" s="21">
        <v>1.502</v>
      </c>
      <c r="E105" s="21">
        <f t="shared" si="2"/>
        <v>37.024299999999997</v>
      </c>
      <c r="F105" s="21">
        <v>1</v>
      </c>
      <c r="G105" s="19" t="s">
        <v>5</v>
      </c>
      <c r="H105" s="19"/>
      <c r="I105" s="22">
        <v>20</v>
      </c>
      <c r="J105" s="23">
        <f t="shared" si="3"/>
        <v>37.024299999999997</v>
      </c>
    </row>
    <row r="106" spans="2:10" x14ac:dyDescent="0.2">
      <c r="B106" s="3" t="s">
        <v>80</v>
      </c>
      <c r="C106" s="4">
        <v>14.33</v>
      </c>
      <c r="D106" s="4">
        <v>1.5</v>
      </c>
      <c r="E106" s="4">
        <f t="shared" si="2"/>
        <v>21.495000000000001</v>
      </c>
      <c r="F106" s="4">
        <v>1</v>
      </c>
      <c r="G106" s="5" t="s">
        <v>5</v>
      </c>
      <c r="H106" s="2"/>
      <c r="I106" s="6">
        <v>20</v>
      </c>
      <c r="J106" s="7">
        <f t="shared" si="3"/>
        <v>21.495000000000001</v>
      </c>
    </row>
    <row r="107" spans="2:10" ht="25.5" x14ac:dyDescent="0.2">
      <c r="B107" s="3" t="s">
        <v>79</v>
      </c>
      <c r="C107" s="4">
        <v>0.05</v>
      </c>
      <c r="D107" s="4">
        <v>1.6</v>
      </c>
      <c r="E107" s="4">
        <f t="shared" si="2"/>
        <v>8.0000000000000016E-2</v>
      </c>
      <c r="F107" s="4">
        <v>4</v>
      </c>
      <c r="G107" s="5" t="s">
        <v>5</v>
      </c>
      <c r="H107" s="2"/>
      <c r="I107" s="6">
        <v>20</v>
      </c>
      <c r="J107" s="7">
        <f t="shared" si="3"/>
        <v>0.32000000000000006</v>
      </c>
    </row>
    <row r="108" spans="2:10" x14ac:dyDescent="0.2">
      <c r="B108" s="3" t="s">
        <v>90</v>
      </c>
      <c r="C108" s="4">
        <v>0.03</v>
      </c>
      <c r="D108" s="4">
        <v>1.667</v>
      </c>
      <c r="E108" s="4">
        <f t="shared" si="2"/>
        <v>5.0009999999999999E-2</v>
      </c>
      <c r="F108" s="4">
        <v>4</v>
      </c>
      <c r="G108" s="5" t="s">
        <v>5</v>
      </c>
      <c r="H108" s="2"/>
      <c r="I108" s="6">
        <v>20</v>
      </c>
      <c r="J108" s="7">
        <f t="shared" si="3"/>
        <v>0.20004</v>
      </c>
    </row>
    <row r="109" spans="2:10" x14ac:dyDescent="0.2">
      <c r="B109" s="3" t="s">
        <v>12</v>
      </c>
      <c r="C109" s="4">
        <v>20</v>
      </c>
      <c r="D109" s="4">
        <v>1.5</v>
      </c>
      <c r="E109" s="4">
        <f t="shared" si="2"/>
        <v>30</v>
      </c>
      <c r="F109" s="4">
        <v>0.5</v>
      </c>
      <c r="G109" s="5" t="s">
        <v>13</v>
      </c>
      <c r="H109" s="2"/>
      <c r="I109" s="6">
        <v>20</v>
      </c>
      <c r="J109" s="7">
        <f t="shared" si="3"/>
        <v>15</v>
      </c>
    </row>
    <row r="110" spans="2:10" s="17" customFormat="1" x14ac:dyDescent="0.2">
      <c r="B110" s="18" t="s">
        <v>93</v>
      </c>
      <c r="C110" s="21">
        <f>C111*F111+C112*F112</f>
        <v>13.5</v>
      </c>
      <c r="D110" s="21">
        <v>1.5</v>
      </c>
      <c r="E110" s="21">
        <f t="shared" si="2"/>
        <v>20.25</v>
      </c>
      <c r="F110" s="21">
        <v>1</v>
      </c>
      <c r="G110" s="19" t="s">
        <v>5</v>
      </c>
      <c r="H110" s="19"/>
      <c r="I110" s="22">
        <v>20</v>
      </c>
      <c r="J110" s="23">
        <f t="shared" si="3"/>
        <v>20.25</v>
      </c>
    </row>
    <row r="111" spans="2:10" x14ac:dyDescent="0.2">
      <c r="B111" s="3" t="s">
        <v>91</v>
      </c>
      <c r="C111" s="4">
        <v>4.5</v>
      </c>
      <c r="D111" s="4">
        <v>1.5</v>
      </c>
      <c r="E111" s="4">
        <f t="shared" si="2"/>
        <v>6.75</v>
      </c>
      <c r="F111" s="4">
        <v>1</v>
      </c>
      <c r="G111" s="5" t="s">
        <v>5</v>
      </c>
      <c r="H111" s="2"/>
      <c r="I111" s="6">
        <v>20</v>
      </c>
      <c r="J111" s="7">
        <f t="shared" si="3"/>
        <v>6.75</v>
      </c>
    </row>
    <row r="112" spans="2:10" x14ac:dyDescent="0.2">
      <c r="B112" s="3" t="s">
        <v>12</v>
      </c>
      <c r="C112" s="4">
        <v>30</v>
      </c>
      <c r="D112" s="4">
        <v>1.5</v>
      </c>
      <c r="E112" s="4">
        <f t="shared" si="2"/>
        <v>45</v>
      </c>
      <c r="F112" s="4">
        <v>0.3</v>
      </c>
      <c r="G112" s="5" t="s">
        <v>13</v>
      </c>
      <c r="H112" s="2"/>
      <c r="I112" s="6">
        <v>20</v>
      </c>
      <c r="J112" s="7">
        <f t="shared" si="3"/>
        <v>13.5</v>
      </c>
    </row>
    <row r="113" spans="2:10" s="17" customFormat="1" ht="25.5" x14ac:dyDescent="0.2">
      <c r="B113" s="18" t="s">
        <v>61</v>
      </c>
      <c r="C113" s="21">
        <f>C114*F114+C115*F115+C116*F116+C117*F117+C118*F118</f>
        <v>26.459999999999997</v>
      </c>
      <c r="D113" s="21">
        <v>1.5</v>
      </c>
      <c r="E113" s="21">
        <f t="shared" si="2"/>
        <v>39.69</v>
      </c>
      <c r="F113" s="21">
        <v>1</v>
      </c>
      <c r="G113" s="19" t="s">
        <v>5</v>
      </c>
      <c r="H113" s="19"/>
      <c r="I113" s="22">
        <v>20</v>
      </c>
      <c r="J113" s="23">
        <f t="shared" si="3"/>
        <v>39.69</v>
      </c>
    </row>
    <row r="114" spans="2:10" x14ac:dyDescent="0.2">
      <c r="B114" s="3" t="s">
        <v>62</v>
      </c>
      <c r="C114" s="4">
        <v>17.559999999999999</v>
      </c>
      <c r="D114" s="4">
        <v>1.5</v>
      </c>
      <c r="E114" s="4">
        <f t="shared" si="2"/>
        <v>26.339999999999996</v>
      </c>
      <c r="F114" s="4">
        <v>1</v>
      </c>
      <c r="G114" s="5" t="s">
        <v>5</v>
      </c>
      <c r="H114" s="2"/>
      <c r="I114" s="6">
        <v>20</v>
      </c>
      <c r="J114" s="7">
        <f t="shared" si="3"/>
        <v>26.339999999999996</v>
      </c>
    </row>
    <row r="115" spans="2:10" x14ac:dyDescent="0.2">
      <c r="B115" s="3" t="s">
        <v>46</v>
      </c>
      <c r="C115" s="4">
        <v>1.21</v>
      </c>
      <c r="D115" s="4">
        <v>1.504</v>
      </c>
      <c r="E115" s="4">
        <f t="shared" si="2"/>
        <v>1.8198399999999999</v>
      </c>
      <c r="F115" s="4">
        <v>1</v>
      </c>
      <c r="G115" s="5" t="s">
        <v>5</v>
      </c>
      <c r="H115" s="2"/>
      <c r="I115" s="6">
        <v>20</v>
      </c>
      <c r="J115" s="7">
        <f t="shared" si="3"/>
        <v>1.8198399999999999</v>
      </c>
    </row>
    <row r="116" spans="2:10" x14ac:dyDescent="0.2">
      <c r="B116" s="3" t="s">
        <v>47</v>
      </c>
      <c r="C116" s="4">
        <v>0.43</v>
      </c>
      <c r="D116" s="4">
        <v>1.512</v>
      </c>
      <c r="E116" s="4">
        <f t="shared" si="2"/>
        <v>0.65015999999999996</v>
      </c>
      <c r="F116" s="4">
        <v>1</v>
      </c>
      <c r="G116" s="5" t="s">
        <v>5</v>
      </c>
      <c r="H116" s="2"/>
      <c r="I116" s="6">
        <v>20</v>
      </c>
      <c r="J116" s="7">
        <f t="shared" si="3"/>
        <v>0.65015999999999996</v>
      </c>
    </row>
    <row r="117" spans="2:10" x14ac:dyDescent="0.2">
      <c r="B117" s="3" t="s">
        <v>48</v>
      </c>
      <c r="C117" s="4">
        <v>0.24</v>
      </c>
      <c r="D117" s="4">
        <v>1.5</v>
      </c>
      <c r="E117" s="4">
        <f t="shared" si="2"/>
        <v>0.36</v>
      </c>
      <c r="F117" s="4">
        <v>1</v>
      </c>
      <c r="G117" s="5" t="s">
        <v>5</v>
      </c>
      <c r="H117" s="2"/>
      <c r="I117" s="6">
        <v>20</v>
      </c>
      <c r="J117" s="7">
        <f t="shared" si="3"/>
        <v>0.36</v>
      </c>
    </row>
    <row r="118" spans="2:10" x14ac:dyDescent="0.2">
      <c r="B118" s="3" t="s">
        <v>12</v>
      </c>
      <c r="C118" s="4">
        <v>30</v>
      </c>
      <c r="D118" s="4">
        <v>1.5</v>
      </c>
      <c r="E118" s="4">
        <f t="shared" si="2"/>
        <v>45</v>
      </c>
      <c r="F118" s="4">
        <v>0.23400000000000001</v>
      </c>
      <c r="G118" s="5" t="s">
        <v>13</v>
      </c>
      <c r="H118" s="2"/>
      <c r="I118" s="6">
        <v>20</v>
      </c>
      <c r="J118" s="7">
        <f t="shared" si="3"/>
        <v>10.530000000000001</v>
      </c>
    </row>
    <row r="119" spans="2:10" s="17" customFormat="1" x14ac:dyDescent="0.2">
      <c r="B119" s="18" t="s">
        <v>78</v>
      </c>
      <c r="C119" s="21">
        <f>C120*F120+C121*F121+C122*F122+C123*F123+C124*F124+C125*F125+C126*F126+C127*F127+C128*F128+C129*F129+C130*F130+C131*F131+C132*F132</f>
        <v>48.946300000000001</v>
      </c>
      <c r="D119" s="21">
        <v>1.5009999999999999</v>
      </c>
      <c r="E119" s="21">
        <f t="shared" si="2"/>
        <v>73.468396299999995</v>
      </c>
      <c r="F119" s="21">
        <v>1</v>
      </c>
      <c r="G119" s="19" t="s">
        <v>63</v>
      </c>
      <c r="H119" s="19"/>
      <c r="I119" s="22">
        <v>20</v>
      </c>
      <c r="J119" s="23">
        <f t="shared" si="3"/>
        <v>73.468396299999995</v>
      </c>
    </row>
    <row r="120" spans="2:10" x14ac:dyDescent="0.2">
      <c r="B120" s="3" t="s">
        <v>64</v>
      </c>
      <c r="C120" s="4">
        <v>0.08</v>
      </c>
      <c r="D120" s="4">
        <v>1.5</v>
      </c>
      <c r="E120" s="4">
        <f t="shared" si="2"/>
        <v>0.12</v>
      </c>
      <c r="F120" s="4">
        <v>1</v>
      </c>
      <c r="G120" s="5" t="s">
        <v>5</v>
      </c>
      <c r="H120" s="2"/>
      <c r="I120" s="6">
        <v>20</v>
      </c>
      <c r="J120" s="7">
        <f t="shared" si="3"/>
        <v>0.12</v>
      </c>
    </row>
    <row r="121" spans="2:10" x14ac:dyDescent="0.2">
      <c r="B121" s="3" t="s">
        <v>77</v>
      </c>
      <c r="C121" s="4">
        <v>0.3</v>
      </c>
      <c r="D121" s="4">
        <v>1.5</v>
      </c>
      <c r="E121" s="4">
        <f t="shared" si="2"/>
        <v>0.44999999999999996</v>
      </c>
      <c r="F121" s="4">
        <v>1</v>
      </c>
      <c r="G121" s="5" t="s">
        <v>5</v>
      </c>
      <c r="H121" s="2"/>
      <c r="I121" s="6">
        <v>20</v>
      </c>
      <c r="J121" s="7">
        <f t="shared" si="3"/>
        <v>0.44999999999999996</v>
      </c>
    </row>
    <row r="122" spans="2:10" x14ac:dyDescent="0.2">
      <c r="B122" s="3" t="s">
        <v>65</v>
      </c>
      <c r="C122" s="4">
        <v>0.03</v>
      </c>
      <c r="D122" s="4">
        <v>1.667</v>
      </c>
      <c r="E122" s="4">
        <f t="shared" si="2"/>
        <v>5.0009999999999999E-2</v>
      </c>
      <c r="F122" s="4">
        <v>1</v>
      </c>
      <c r="G122" s="5" t="s">
        <v>5</v>
      </c>
      <c r="H122" s="2"/>
      <c r="I122" s="6">
        <v>20</v>
      </c>
      <c r="J122" s="7">
        <f t="shared" si="3"/>
        <v>5.0009999999999999E-2</v>
      </c>
    </row>
    <row r="123" spans="2:10" x14ac:dyDescent="0.2">
      <c r="B123" s="3" t="s">
        <v>39</v>
      </c>
      <c r="C123" s="4">
        <v>1.1399999999999999</v>
      </c>
      <c r="D123" s="4">
        <v>1.5</v>
      </c>
      <c r="E123" s="4">
        <f t="shared" si="2"/>
        <v>1.71</v>
      </c>
      <c r="F123" s="4">
        <v>0.5</v>
      </c>
      <c r="G123" s="5" t="s">
        <v>15</v>
      </c>
      <c r="H123" s="2"/>
      <c r="I123" s="6">
        <v>20</v>
      </c>
      <c r="J123" s="7">
        <f t="shared" si="3"/>
        <v>0.85499999999999998</v>
      </c>
    </row>
    <row r="124" spans="2:10" x14ac:dyDescent="0.2">
      <c r="B124" s="3" t="s">
        <v>76</v>
      </c>
      <c r="C124" s="4">
        <v>22.9</v>
      </c>
      <c r="D124" s="4">
        <v>1.5</v>
      </c>
      <c r="E124" s="4">
        <f t="shared" si="2"/>
        <v>34.349999999999994</v>
      </c>
      <c r="F124" s="4">
        <v>1.1000000000000001</v>
      </c>
      <c r="G124" s="5" t="s">
        <v>63</v>
      </c>
      <c r="H124" s="2"/>
      <c r="I124" s="6">
        <v>20</v>
      </c>
      <c r="J124" s="7">
        <f t="shared" si="3"/>
        <v>37.784999999999997</v>
      </c>
    </row>
    <row r="125" spans="2:10" x14ac:dyDescent="0.2">
      <c r="B125" s="3" t="s">
        <v>75</v>
      </c>
      <c r="C125" s="4">
        <v>0.52</v>
      </c>
      <c r="D125" s="4">
        <v>1.5</v>
      </c>
      <c r="E125" s="4">
        <f t="shared" si="2"/>
        <v>0.78</v>
      </c>
      <c r="F125" s="4">
        <v>1</v>
      </c>
      <c r="G125" s="5" t="s">
        <v>15</v>
      </c>
      <c r="H125" s="2"/>
      <c r="I125" s="6">
        <v>20</v>
      </c>
      <c r="J125" s="7">
        <f t="shared" si="3"/>
        <v>0.78</v>
      </c>
    </row>
    <row r="126" spans="2:10" x14ac:dyDescent="0.2">
      <c r="B126" s="3" t="s">
        <v>74</v>
      </c>
      <c r="C126" s="4">
        <v>0.79</v>
      </c>
      <c r="D126" s="4">
        <v>1.506</v>
      </c>
      <c r="E126" s="4">
        <f t="shared" si="2"/>
        <v>1.18974</v>
      </c>
      <c r="F126" s="4">
        <v>1</v>
      </c>
      <c r="G126" s="5" t="s">
        <v>15</v>
      </c>
      <c r="H126" s="2"/>
      <c r="I126" s="6">
        <v>20</v>
      </c>
      <c r="J126" s="7">
        <f t="shared" si="3"/>
        <v>1.18974</v>
      </c>
    </row>
    <row r="127" spans="2:10" x14ac:dyDescent="0.2">
      <c r="B127" s="3" t="s">
        <v>73</v>
      </c>
      <c r="C127" s="4">
        <v>14.03</v>
      </c>
      <c r="D127" s="4">
        <v>1.5</v>
      </c>
      <c r="E127" s="4">
        <f t="shared" si="2"/>
        <v>21.044999999999998</v>
      </c>
      <c r="F127" s="4">
        <v>0.05</v>
      </c>
      <c r="G127" s="5" t="s">
        <v>66</v>
      </c>
      <c r="H127" s="2"/>
      <c r="I127" s="6">
        <v>20</v>
      </c>
      <c r="J127" s="7">
        <f t="shared" si="3"/>
        <v>1.0522499999999999</v>
      </c>
    </row>
    <row r="128" spans="2:10" x14ac:dyDescent="0.2">
      <c r="B128" s="3" t="s">
        <v>72</v>
      </c>
      <c r="C128" s="4">
        <v>4.0000000000000001E-3</v>
      </c>
      <c r="D128" s="4">
        <v>1.5</v>
      </c>
      <c r="E128" s="4">
        <f t="shared" si="2"/>
        <v>6.0000000000000001E-3</v>
      </c>
      <c r="F128" s="4">
        <v>29</v>
      </c>
      <c r="G128" s="5" t="s">
        <v>5</v>
      </c>
      <c r="H128" s="2"/>
      <c r="I128" s="6">
        <v>20</v>
      </c>
      <c r="J128" s="7">
        <f t="shared" si="3"/>
        <v>0.17400000000000002</v>
      </c>
    </row>
    <row r="129" spans="2:10" x14ac:dyDescent="0.2">
      <c r="B129" s="3" t="s">
        <v>71</v>
      </c>
      <c r="C129" s="4">
        <v>8.31</v>
      </c>
      <c r="D129" s="4">
        <v>1.5009999999999999</v>
      </c>
      <c r="E129" s="4">
        <f t="shared" si="2"/>
        <v>12.47331</v>
      </c>
      <c r="F129" s="4">
        <v>0.08</v>
      </c>
      <c r="G129" s="5" t="s">
        <v>15</v>
      </c>
      <c r="H129" s="2"/>
      <c r="I129" s="6">
        <v>20</v>
      </c>
      <c r="J129" s="7">
        <f t="shared" si="3"/>
        <v>0.9978648</v>
      </c>
    </row>
    <row r="130" spans="2:10" x14ac:dyDescent="0.2">
      <c r="B130" s="3" t="s">
        <v>70</v>
      </c>
      <c r="C130" s="4">
        <v>2.2400000000000002</v>
      </c>
      <c r="D130" s="4">
        <v>1.5</v>
      </c>
      <c r="E130" s="4">
        <f t="shared" si="2"/>
        <v>3.3600000000000003</v>
      </c>
      <c r="F130" s="4">
        <v>0.1</v>
      </c>
      <c r="G130" s="5" t="s">
        <v>15</v>
      </c>
      <c r="H130" s="2"/>
      <c r="I130" s="6">
        <v>20</v>
      </c>
      <c r="J130" s="7">
        <f t="shared" si="3"/>
        <v>0.33600000000000008</v>
      </c>
    </row>
    <row r="131" spans="2:10" x14ac:dyDescent="0.2">
      <c r="B131" s="3" t="s">
        <v>69</v>
      </c>
      <c r="C131" s="4">
        <v>1.76</v>
      </c>
      <c r="D131" s="4">
        <v>1.5</v>
      </c>
      <c r="E131" s="4">
        <f t="shared" si="2"/>
        <v>2.64</v>
      </c>
      <c r="F131" s="4">
        <v>1</v>
      </c>
      <c r="G131" s="5" t="s">
        <v>15</v>
      </c>
      <c r="H131" s="2"/>
      <c r="I131" s="6">
        <v>20</v>
      </c>
      <c r="J131" s="7">
        <f t="shared" si="3"/>
        <v>2.64</v>
      </c>
    </row>
    <row r="132" spans="2:10" x14ac:dyDescent="0.2">
      <c r="B132" s="3" t="s">
        <v>12</v>
      </c>
      <c r="C132" s="4">
        <v>30</v>
      </c>
      <c r="D132" s="4">
        <v>1.5</v>
      </c>
      <c r="E132" s="4">
        <f t="shared" si="2"/>
        <v>45</v>
      </c>
      <c r="F132" s="4">
        <v>0.6</v>
      </c>
      <c r="G132" s="5" t="s">
        <v>13</v>
      </c>
      <c r="H132" s="2"/>
      <c r="I132" s="6">
        <v>20</v>
      </c>
      <c r="J132" s="7">
        <f t="shared" si="3"/>
        <v>27</v>
      </c>
    </row>
    <row r="133" spans="2:10" s="17" customFormat="1" x14ac:dyDescent="0.2">
      <c r="B133" s="18" t="s">
        <v>67</v>
      </c>
      <c r="C133" s="21">
        <f>C134*F134+C135*F135</f>
        <v>13.2279</v>
      </c>
      <c r="D133" s="21">
        <v>1.5</v>
      </c>
      <c r="E133" s="21">
        <f t="shared" si="2"/>
        <v>19.841850000000001</v>
      </c>
      <c r="F133" s="21">
        <v>1</v>
      </c>
      <c r="G133" s="19" t="s">
        <v>15</v>
      </c>
      <c r="H133" s="19"/>
      <c r="I133" s="22">
        <v>20</v>
      </c>
      <c r="J133" s="23">
        <f t="shared" si="3"/>
        <v>19.841850000000001</v>
      </c>
    </row>
    <row r="134" spans="2:10" x14ac:dyDescent="0.2">
      <c r="B134" s="3" t="s">
        <v>68</v>
      </c>
      <c r="C134" s="4">
        <v>9.93</v>
      </c>
      <c r="D134" s="4">
        <v>1.5009999999999999</v>
      </c>
      <c r="E134" s="4">
        <f t="shared" si="2"/>
        <v>14.904929999999998</v>
      </c>
      <c r="F134" s="4">
        <v>1.03</v>
      </c>
      <c r="G134" s="5" t="s">
        <v>5</v>
      </c>
      <c r="H134" s="2"/>
      <c r="I134" s="6">
        <v>20</v>
      </c>
      <c r="J134" s="7">
        <f t="shared" si="3"/>
        <v>15.352077899999999</v>
      </c>
    </row>
    <row r="135" spans="2:10" x14ac:dyDescent="0.2">
      <c r="B135" s="8" t="s">
        <v>12</v>
      </c>
      <c r="C135" s="9">
        <v>30</v>
      </c>
      <c r="D135" s="9">
        <v>1.5</v>
      </c>
      <c r="E135" s="9">
        <f t="shared" ref="E135" si="6">C135*D135</f>
        <v>45</v>
      </c>
      <c r="F135" s="9">
        <v>0.1</v>
      </c>
      <c r="G135" s="10" t="s">
        <v>13</v>
      </c>
      <c r="H135" s="11"/>
      <c r="I135" s="12">
        <v>20</v>
      </c>
      <c r="J135" s="13">
        <f t="shared" ref="J135" si="7">E135*F135</f>
        <v>4.5</v>
      </c>
    </row>
    <row r="138" spans="2:10" ht="13.5" thickBot="1" x14ac:dyDescent="0.25"/>
    <row r="139" spans="2:10" ht="66" customHeight="1" thickBot="1" x14ac:dyDescent="0.25">
      <c r="B139" s="24" t="s">
        <v>98</v>
      </c>
      <c r="C139" s="25"/>
      <c r="D139" s="25"/>
      <c r="E139" s="26"/>
    </row>
  </sheetData>
  <mergeCells count="2">
    <mergeCell ref="B139:E139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97DC4BAA-46A8-45AE-ACD5-4D84EB304AFF}"/>
</file>

<file path=customXml/itemProps2.xml><?xml version="1.0" encoding="utf-8"?>
<ds:datastoreItem xmlns:ds="http://schemas.openxmlformats.org/officeDocument/2006/customXml" ds:itemID="{CD1DE56B-32B9-4332-A0C4-C67350FA7AB5}"/>
</file>

<file path=customXml/itemProps3.xml><?xml version="1.0" encoding="utf-8"?>
<ds:datastoreItem xmlns:ds="http://schemas.openxmlformats.org/officeDocument/2006/customXml" ds:itemID="{8CDDFAF3-735A-47D8-B8AE-BE32E09D6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