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9D23BEB1-F6E6-4D53-8E71-A6F30E28D7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7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" l="1"/>
  <c r="C58" i="1"/>
  <c r="E58" i="1" s="1"/>
  <c r="J58" i="1" s="1"/>
  <c r="C53" i="1"/>
  <c r="E53" i="1" s="1"/>
  <c r="J53" i="1" s="1"/>
  <c r="C49" i="1"/>
  <c r="E49" i="1" s="1"/>
  <c r="J49" i="1" s="1"/>
  <c r="C45" i="1"/>
  <c r="E45" i="1" s="1"/>
  <c r="J45" i="1" s="1"/>
  <c r="C42" i="1"/>
  <c r="E42" i="1" s="1"/>
  <c r="J42" i="1" s="1"/>
  <c r="C38" i="1"/>
  <c r="C34" i="1"/>
  <c r="E34" i="1" s="1"/>
  <c r="J34" i="1" s="1"/>
  <c r="C30" i="1"/>
  <c r="E30" i="1" s="1"/>
  <c r="J30" i="1" s="1"/>
  <c r="C26" i="1"/>
  <c r="E26" i="1" s="1"/>
  <c r="J26" i="1" s="1"/>
  <c r="C22" i="1"/>
  <c r="E22" i="1" s="1"/>
  <c r="J22" i="1" s="1"/>
  <c r="C18" i="1"/>
  <c r="C15" i="1"/>
  <c r="E15" i="1" s="1"/>
  <c r="J15" i="1" s="1"/>
  <c r="C10" i="1"/>
  <c r="C7" i="1"/>
  <c r="E7" i="1" s="1"/>
  <c r="J7" i="1" s="1"/>
  <c r="J8" i="1"/>
  <c r="J9" i="1"/>
  <c r="J11" i="1"/>
  <c r="J12" i="1"/>
  <c r="J16" i="1"/>
  <c r="J17" i="1"/>
  <c r="J19" i="1"/>
  <c r="J23" i="1"/>
  <c r="J24" i="1"/>
  <c r="J27" i="1"/>
  <c r="J28" i="1"/>
  <c r="J29" i="1"/>
  <c r="J31" i="1"/>
  <c r="J32" i="1"/>
  <c r="J35" i="1"/>
  <c r="J36" i="1"/>
  <c r="J37" i="1"/>
  <c r="J39" i="1"/>
  <c r="J40" i="1"/>
  <c r="J43" i="1"/>
  <c r="J46" i="1"/>
  <c r="J50" i="1"/>
  <c r="J51" i="1"/>
  <c r="J52" i="1"/>
  <c r="J54" i="1"/>
  <c r="J55" i="1"/>
  <c r="J59" i="1"/>
  <c r="J60" i="1"/>
  <c r="J61" i="1"/>
  <c r="J63" i="1"/>
  <c r="J64" i="1"/>
  <c r="E8" i="1"/>
  <c r="E9" i="1"/>
  <c r="E10" i="1"/>
  <c r="J10" i="1" s="1"/>
  <c r="E11" i="1"/>
  <c r="E12" i="1"/>
  <c r="E13" i="1"/>
  <c r="J13" i="1" s="1"/>
  <c r="E16" i="1"/>
  <c r="E17" i="1"/>
  <c r="E18" i="1"/>
  <c r="J18" i="1" s="1"/>
  <c r="E19" i="1"/>
  <c r="E20" i="1"/>
  <c r="J20" i="1" s="1"/>
  <c r="E23" i="1"/>
  <c r="E24" i="1"/>
  <c r="E25" i="1"/>
  <c r="J25" i="1" s="1"/>
  <c r="E27" i="1"/>
  <c r="E28" i="1"/>
  <c r="E29" i="1"/>
  <c r="E31" i="1"/>
  <c r="E32" i="1"/>
  <c r="E33" i="1"/>
  <c r="J33" i="1" s="1"/>
  <c r="E35" i="1"/>
  <c r="E36" i="1"/>
  <c r="E37" i="1"/>
  <c r="E38" i="1"/>
  <c r="J38" i="1" s="1"/>
  <c r="E39" i="1"/>
  <c r="E40" i="1"/>
  <c r="E41" i="1"/>
  <c r="J41" i="1" s="1"/>
  <c r="E43" i="1"/>
  <c r="E44" i="1"/>
  <c r="J44" i="1" s="1"/>
  <c r="E46" i="1"/>
  <c r="E47" i="1"/>
  <c r="J47" i="1" s="1"/>
  <c r="E50" i="1"/>
  <c r="E51" i="1"/>
  <c r="E52" i="1"/>
  <c r="E54" i="1"/>
  <c r="E55" i="1"/>
  <c r="E56" i="1"/>
  <c r="J56" i="1" s="1"/>
  <c r="E59" i="1"/>
  <c r="E60" i="1"/>
  <c r="E61" i="1"/>
  <c r="E62" i="1"/>
  <c r="J62" i="1" s="1"/>
  <c r="E63" i="1"/>
  <c r="E64" i="1"/>
</calcChain>
</file>

<file path=xl/sharedStrings.xml><?xml version="1.0" encoding="utf-8"?>
<sst xmlns="http://schemas.openxmlformats.org/spreadsheetml/2006/main" count="124" uniqueCount="45">
  <si>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</si>
  <si>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</si>
  <si>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</si>
  <si>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</si>
  <si>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</si>
  <si>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</si>
  <si>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</si>
  <si>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</si>
  <si>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</si>
  <si>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DECAPAGES</t>
  </si>
  <si>
    <t>Décapage de terre végétale sur 30 cm à l'engin mécanique charge direct sur camion ou mise en dépôt sur place</t>
  </si>
  <si>
    <t>M²</t>
  </si>
  <si>
    <t>Carburant GNR</t>
  </si>
  <si>
    <t>L</t>
  </si>
  <si>
    <t>Main d'oeuvre</t>
  </si>
  <si>
    <t>H</t>
  </si>
  <si>
    <t>Décapage de terre végétale à l'engin mécanique, chargement direct sur camion ou mise en dépôt, au m3</t>
  </si>
  <si>
    <t>M³</t>
  </si>
  <si>
    <t>Tractopelle standard 800/1000 L pour 1 jour</t>
  </si>
  <si>
    <t>J</t>
  </si>
  <si>
    <t>IMPLANTATIONS</t>
  </si>
  <si>
    <t>Implantation définitive d'une maison rectangulaire mise en place des chaises composées de piquets en fer et de planches en sapin</t>
  </si>
  <si>
    <t>Chaise d'implantation d'angle en tubes support de planches</t>
  </si>
  <si>
    <t>Traçage au bleu pour trait de niveau sur surfaces dures (le trait)</t>
  </si>
  <si>
    <t>ML</t>
  </si>
  <si>
    <t>Poudre à tracer (flacon 360 g) couleur bleue</t>
  </si>
  <si>
    <t>FOUILLES</t>
  </si>
  <si>
    <t>Fouille rigole ou tranchée à l'engin mécanique largeur 50 cm, profondeur 20 cm, terrain ordinaire, chargement direct sur camion ou mise en dépôt sur place</t>
  </si>
  <si>
    <t>Fouille rigole ou tranchée à l'engin mécanique largeur 50 cm, profondeur 40 cm, terrain rocheux, chargement direct sur camion ou mise en dépôt sur place</t>
  </si>
  <si>
    <t>Fouille rigole ou tranchée à l'engin mécanique dimensions différentes, terrain compact, chargement direct sur camion ou mise en dépôt sur place</t>
  </si>
  <si>
    <t>Fouille rigole ou tranchée à l'engin mécanique dimensions différentes, terrain rocheux, chargement direct sur camion ou mise en dépôt sur place</t>
  </si>
  <si>
    <t>Fouilles en tranchées à l'engin mécanique en terrain ordinaire, sans blindage</t>
  </si>
  <si>
    <t>Fouille en excavation ou en déblai à l'engin mécanique dans terrain argileux, chargement direct sur camion ou mise en dépôt sur place</t>
  </si>
  <si>
    <t>Déroctage au brise-roche sur pelle 11/12 tonnes</t>
  </si>
  <si>
    <t>REPRISE DU TERRASSEMENT</t>
  </si>
  <si>
    <t>Remblaiement autour de fondation plain-pied</t>
  </si>
  <si>
    <t>Plus-value compactage mécanique (ml)</t>
  </si>
  <si>
    <t>Rouleau à guidage à main PV1/PV2 duplex 60/65 cm pour 1 jour</t>
  </si>
  <si>
    <t>TRAITEMENT DES AGREGATS</t>
  </si>
  <si>
    <t>Chargement mécanique de terre et matériaux de démolition sur véhicule</t>
  </si>
  <si>
    <t>Transport au kilomètre, compris carburant, non compris location ou amortissement véhicule</t>
  </si>
  <si>
    <t>KM</t>
  </si>
  <si>
    <t>Carburant (Gasoil)</t>
  </si>
  <si>
    <t>batappli.fr copyright 2023, marque déposée numéro 4855781
Avertissement : les ouvrages proposés dans cette liste sont donnés à titre d’exemple.
SYSTEMLOG ne peut être tenue responsable de leurs utilisations.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</si>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</sst>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8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9">
    <xf numFmtId="0" fontId="0" fillId="0" borderId="0" xfId="0"/>
    <xf numFmtId="0" fontId="1" fillId="0" borderId="0" xfId="0" applyNumberFormat="1" applyFont="1" applyFill="1" applyBorder="1" applyAlignment="1" applyProtection="1">
      <alignment horizontal="right"/>
    </xf>
    <xf numFmtId="14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68"/>
  <sheetViews>
    <sheetView tabSelected="1" workbookViewId="0">
      <selection activeCell="H15" sqref="H15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0" x14ac:dyDescent="0.2">
      <c r="B2" s="28" t="s">
        <v>44</v>
      </c>
      <c r="C2" s="28"/>
      <c r="D2" s="28"/>
      <c r="E2" s="28"/>
      <c r="F2" s="28"/>
      <c r="G2" s="28"/>
      <c r="H2" s="28"/>
      <c r="I2" s="28"/>
      <c r="J2" s="28"/>
    </row>
    <row r="3" spans="2:10" x14ac:dyDescent="0.2">
      <c r="I3" s="1"/>
      <c r="J3" s="2"/>
    </row>
    <row r="4" spans="2:10" ht="13.5" thickBot="1" x14ac:dyDescent="0.25"/>
    <row r="5" spans="2:10" s="7" customFormat="1" x14ac:dyDescent="0.2"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3" t="s">
        <v>8</v>
      </c>
    </row>
    <row r="6" spans="2:10" s="7" customFormat="1" x14ac:dyDescent="0.2">
      <c r="B6" s="14" t="s">
        <v>9</v>
      </c>
      <c r="C6" s="8"/>
      <c r="D6" s="8"/>
      <c r="E6" s="8"/>
      <c r="F6" s="8"/>
      <c r="G6" s="8"/>
      <c r="H6" s="8"/>
      <c r="I6" s="8"/>
      <c r="J6" s="15"/>
    </row>
    <row r="7" spans="2:10" s="7" customFormat="1" ht="25.5" x14ac:dyDescent="0.2">
      <c r="B7" s="14" t="s">
        <v>10</v>
      </c>
      <c r="C7" s="9">
        <f>C8*F8+C9*F9</f>
        <v>1.08168</v>
      </c>
      <c r="D7" s="9">
        <v>1.5</v>
      </c>
      <c r="E7" s="9">
        <f>C7*D7</f>
        <v>1.62252</v>
      </c>
      <c r="F7" s="9">
        <v>1</v>
      </c>
      <c r="G7" s="8" t="s">
        <v>11</v>
      </c>
      <c r="H7" s="8"/>
      <c r="I7" s="10">
        <v>20</v>
      </c>
      <c r="J7" s="16">
        <f>E7*F7</f>
        <v>1.62252</v>
      </c>
    </row>
    <row r="8" spans="2:10" x14ac:dyDescent="0.2">
      <c r="B8" s="17" t="s">
        <v>12</v>
      </c>
      <c r="C8" s="4">
        <v>1.37</v>
      </c>
      <c r="D8" s="4">
        <v>1.504</v>
      </c>
      <c r="E8" s="4">
        <f t="shared" ref="E8:E64" si="0">C8*D8</f>
        <v>2.0604800000000001</v>
      </c>
      <c r="F8" s="4">
        <v>0.26400000000000001</v>
      </c>
      <c r="G8" s="5" t="s">
        <v>13</v>
      </c>
      <c r="H8" s="3"/>
      <c r="I8" s="6">
        <v>20</v>
      </c>
      <c r="J8" s="18">
        <f t="shared" ref="J8:J64" si="1">E8*F8</f>
        <v>0.54396672000000001</v>
      </c>
    </row>
    <row r="9" spans="2:10" x14ac:dyDescent="0.2">
      <c r="B9" s="17" t="s">
        <v>14</v>
      </c>
      <c r="C9" s="4">
        <v>30</v>
      </c>
      <c r="D9" s="4">
        <v>1.5</v>
      </c>
      <c r="E9" s="4">
        <f t="shared" si="0"/>
        <v>45</v>
      </c>
      <c r="F9" s="4">
        <v>2.4E-2</v>
      </c>
      <c r="G9" s="5" t="s">
        <v>15</v>
      </c>
      <c r="H9" s="3"/>
      <c r="I9" s="6">
        <v>20</v>
      </c>
      <c r="J9" s="18">
        <f t="shared" si="1"/>
        <v>1.08</v>
      </c>
    </row>
    <row r="10" spans="2:10" s="7" customFormat="1" ht="25.5" x14ac:dyDescent="0.2">
      <c r="B10" s="14" t="s">
        <v>16</v>
      </c>
      <c r="C10" s="9">
        <f>C11*F11+C12*F12+C13*F13</f>
        <v>6.4401999999999999</v>
      </c>
      <c r="D10" s="9">
        <v>1.502</v>
      </c>
      <c r="E10" s="9">
        <f t="shared" si="0"/>
        <v>9.6731803999999997</v>
      </c>
      <c r="F10" s="9">
        <v>1</v>
      </c>
      <c r="G10" s="8" t="s">
        <v>17</v>
      </c>
      <c r="H10" s="8"/>
      <c r="I10" s="10">
        <v>20</v>
      </c>
      <c r="J10" s="16">
        <f t="shared" si="1"/>
        <v>9.6731803999999997</v>
      </c>
    </row>
    <row r="11" spans="2:10" x14ac:dyDescent="0.2">
      <c r="B11" s="17" t="s">
        <v>12</v>
      </c>
      <c r="C11" s="4">
        <v>1.37</v>
      </c>
      <c r="D11" s="4">
        <v>1.504</v>
      </c>
      <c r="E11" s="4">
        <f t="shared" si="0"/>
        <v>2.0604800000000001</v>
      </c>
      <c r="F11" s="4">
        <v>0.66</v>
      </c>
      <c r="G11" s="5" t="s">
        <v>13</v>
      </c>
      <c r="H11" s="3"/>
      <c r="I11" s="6">
        <v>20</v>
      </c>
      <c r="J11" s="18">
        <f t="shared" si="1"/>
        <v>1.3599168000000001</v>
      </c>
    </row>
    <row r="12" spans="2:10" x14ac:dyDescent="0.2">
      <c r="B12" s="17" t="s">
        <v>18</v>
      </c>
      <c r="C12" s="4">
        <v>467</v>
      </c>
      <c r="D12" s="4">
        <v>1.5</v>
      </c>
      <c r="E12" s="4">
        <f t="shared" si="0"/>
        <v>700.5</v>
      </c>
      <c r="F12" s="4">
        <v>8.0000000000000002E-3</v>
      </c>
      <c r="G12" s="5" t="s">
        <v>19</v>
      </c>
      <c r="H12" s="3"/>
      <c r="I12" s="6">
        <v>20</v>
      </c>
      <c r="J12" s="18">
        <f t="shared" si="1"/>
        <v>5.6040000000000001</v>
      </c>
    </row>
    <row r="13" spans="2:10" x14ac:dyDescent="0.2">
      <c r="B13" s="17" t="s">
        <v>14</v>
      </c>
      <c r="C13" s="4">
        <v>30</v>
      </c>
      <c r="D13" s="4">
        <v>1.5</v>
      </c>
      <c r="E13" s="4">
        <f t="shared" si="0"/>
        <v>45</v>
      </c>
      <c r="F13" s="4">
        <v>0.06</v>
      </c>
      <c r="G13" s="5" t="s">
        <v>15</v>
      </c>
      <c r="H13" s="3"/>
      <c r="I13" s="6">
        <v>20</v>
      </c>
      <c r="J13" s="18">
        <f t="shared" si="1"/>
        <v>2.6999999999999997</v>
      </c>
    </row>
    <row r="14" spans="2:10" s="7" customFormat="1" x14ac:dyDescent="0.2">
      <c r="B14" s="14" t="s">
        <v>20</v>
      </c>
      <c r="C14" s="8"/>
      <c r="D14" s="8"/>
      <c r="E14" s="8"/>
      <c r="F14" s="8"/>
      <c r="G14" s="8"/>
      <c r="H14" s="8"/>
      <c r="I14" s="8"/>
      <c r="J14" s="15"/>
    </row>
    <row r="15" spans="2:10" s="7" customFormat="1" ht="38.25" x14ac:dyDescent="0.2">
      <c r="B15" s="14" t="s">
        <v>21</v>
      </c>
      <c r="C15" s="9">
        <f>C16*F16+C17*F17</f>
        <v>56.42</v>
      </c>
      <c r="D15" s="9">
        <v>1.5</v>
      </c>
      <c r="E15" s="9">
        <f t="shared" si="0"/>
        <v>84.63</v>
      </c>
      <c r="F15" s="9">
        <v>1</v>
      </c>
      <c r="G15" s="8" t="s">
        <v>5</v>
      </c>
      <c r="H15" s="8"/>
      <c r="I15" s="10">
        <v>20</v>
      </c>
      <c r="J15" s="16">
        <f t="shared" si="1"/>
        <v>84.63</v>
      </c>
    </row>
    <row r="16" spans="2:10" x14ac:dyDescent="0.2">
      <c r="B16" s="17" t="s">
        <v>22</v>
      </c>
      <c r="C16" s="4">
        <v>66.05</v>
      </c>
      <c r="D16" s="4">
        <v>1.5</v>
      </c>
      <c r="E16" s="4">
        <f t="shared" si="0"/>
        <v>99.074999999999989</v>
      </c>
      <c r="F16" s="4">
        <v>0.4</v>
      </c>
      <c r="G16" s="5" t="s">
        <v>5</v>
      </c>
      <c r="H16" s="3"/>
      <c r="I16" s="6">
        <v>20</v>
      </c>
      <c r="J16" s="18">
        <f t="shared" si="1"/>
        <v>39.629999999999995</v>
      </c>
    </row>
    <row r="17" spans="2:10" x14ac:dyDescent="0.2">
      <c r="B17" s="17" t="s">
        <v>14</v>
      </c>
      <c r="C17" s="4">
        <v>30</v>
      </c>
      <c r="D17" s="4">
        <v>1.5</v>
      </c>
      <c r="E17" s="4">
        <f t="shared" si="0"/>
        <v>45</v>
      </c>
      <c r="F17" s="4">
        <v>1</v>
      </c>
      <c r="G17" s="5" t="s">
        <v>15</v>
      </c>
      <c r="H17" s="3"/>
      <c r="I17" s="6">
        <v>20</v>
      </c>
      <c r="J17" s="18">
        <f t="shared" si="1"/>
        <v>45</v>
      </c>
    </row>
    <row r="18" spans="2:10" s="7" customFormat="1" ht="25.5" x14ac:dyDescent="0.2">
      <c r="B18" s="14" t="s">
        <v>23</v>
      </c>
      <c r="C18" s="9">
        <f>C19*F19+C20*F20</f>
        <v>0.30216999999999999</v>
      </c>
      <c r="D18" s="9">
        <v>1.5</v>
      </c>
      <c r="E18" s="9">
        <f t="shared" si="0"/>
        <v>0.45325499999999996</v>
      </c>
      <c r="F18" s="9">
        <v>1</v>
      </c>
      <c r="G18" s="8" t="s">
        <v>24</v>
      </c>
      <c r="H18" s="8"/>
      <c r="I18" s="10">
        <v>20</v>
      </c>
      <c r="J18" s="16">
        <f t="shared" si="1"/>
        <v>0.45325499999999996</v>
      </c>
    </row>
    <row r="19" spans="2:10" x14ac:dyDescent="0.2">
      <c r="B19" s="17" t="s">
        <v>25</v>
      </c>
      <c r="C19" s="4">
        <v>2.17</v>
      </c>
      <c r="D19" s="4">
        <v>1.502</v>
      </c>
      <c r="E19" s="4">
        <f t="shared" si="0"/>
        <v>3.2593399999999999</v>
      </c>
      <c r="F19" s="4">
        <v>1E-3</v>
      </c>
      <c r="G19" s="5" t="s">
        <v>5</v>
      </c>
      <c r="H19" s="3"/>
      <c r="I19" s="6">
        <v>20</v>
      </c>
      <c r="J19" s="18">
        <f t="shared" si="1"/>
        <v>3.2593399999999999E-3</v>
      </c>
    </row>
    <row r="20" spans="2:10" x14ac:dyDescent="0.2">
      <c r="B20" s="17" t="s">
        <v>14</v>
      </c>
      <c r="C20" s="4">
        <v>30</v>
      </c>
      <c r="D20" s="4">
        <v>1.5</v>
      </c>
      <c r="E20" s="4">
        <f t="shared" si="0"/>
        <v>45</v>
      </c>
      <c r="F20" s="4">
        <v>0.01</v>
      </c>
      <c r="G20" s="5" t="s">
        <v>15</v>
      </c>
      <c r="H20" s="3"/>
      <c r="I20" s="6">
        <v>20</v>
      </c>
      <c r="J20" s="18">
        <f t="shared" si="1"/>
        <v>0.45</v>
      </c>
    </row>
    <row r="21" spans="2:10" s="7" customFormat="1" x14ac:dyDescent="0.2">
      <c r="B21" s="14" t="s">
        <v>26</v>
      </c>
      <c r="C21" s="8"/>
      <c r="D21" s="8"/>
      <c r="E21" s="8"/>
      <c r="F21" s="8"/>
      <c r="G21" s="8"/>
      <c r="H21" s="8"/>
      <c r="I21" s="8"/>
      <c r="J21" s="15"/>
    </row>
    <row r="22" spans="2:10" s="7" customFormat="1" ht="38.25" x14ac:dyDescent="0.2">
      <c r="B22" s="14" t="s">
        <v>27</v>
      </c>
      <c r="C22" s="9">
        <f>C23*F23+C24*F24+C25*F25</f>
        <v>6.5555000000000003</v>
      </c>
      <c r="D22" s="9">
        <v>1.5009999999999999</v>
      </c>
      <c r="E22" s="9">
        <f t="shared" si="0"/>
        <v>9.8398055000000006</v>
      </c>
      <c r="F22" s="9">
        <v>1</v>
      </c>
      <c r="G22" s="8" t="s">
        <v>24</v>
      </c>
      <c r="H22" s="8"/>
      <c r="I22" s="10">
        <v>20</v>
      </c>
      <c r="J22" s="16">
        <f t="shared" si="1"/>
        <v>9.8398055000000006</v>
      </c>
    </row>
    <row r="23" spans="2:10" x14ac:dyDescent="0.2">
      <c r="B23" s="17" t="s">
        <v>12</v>
      </c>
      <c r="C23" s="4">
        <v>1.37</v>
      </c>
      <c r="D23" s="4">
        <v>1.504</v>
      </c>
      <c r="E23" s="4">
        <f t="shared" si="0"/>
        <v>2.0604800000000001</v>
      </c>
      <c r="F23" s="4">
        <v>0.55000000000000004</v>
      </c>
      <c r="G23" s="5" t="s">
        <v>13</v>
      </c>
      <c r="H23" s="3"/>
      <c r="I23" s="6">
        <v>20</v>
      </c>
      <c r="J23" s="18">
        <f t="shared" si="1"/>
        <v>1.133264</v>
      </c>
    </row>
    <row r="24" spans="2:10" x14ac:dyDescent="0.2">
      <c r="B24" s="17" t="s">
        <v>18</v>
      </c>
      <c r="C24" s="4">
        <v>467</v>
      </c>
      <c r="D24" s="4">
        <v>1.5</v>
      </c>
      <c r="E24" s="4">
        <f t="shared" si="0"/>
        <v>700.5</v>
      </c>
      <c r="F24" s="4">
        <v>6.0000000000000001E-3</v>
      </c>
      <c r="G24" s="5" t="s">
        <v>19</v>
      </c>
      <c r="H24" s="3"/>
      <c r="I24" s="6">
        <v>20</v>
      </c>
      <c r="J24" s="18">
        <f t="shared" si="1"/>
        <v>4.2030000000000003</v>
      </c>
    </row>
    <row r="25" spans="2:10" x14ac:dyDescent="0.2">
      <c r="B25" s="17" t="s">
        <v>14</v>
      </c>
      <c r="C25" s="4">
        <v>30</v>
      </c>
      <c r="D25" s="4">
        <v>1.5</v>
      </c>
      <c r="E25" s="4">
        <f t="shared" si="0"/>
        <v>45</v>
      </c>
      <c r="F25" s="4">
        <v>0.1</v>
      </c>
      <c r="G25" s="5" t="s">
        <v>15</v>
      </c>
      <c r="H25" s="3"/>
      <c r="I25" s="6">
        <v>20</v>
      </c>
      <c r="J25" s="18">
        <f t="shared" si="1"/>
        <v>4.5</v>
      </c>
    </row>
    <row r="26" spans="2:10" s="7" customFormat="1" ht="38.25" x14ac:dyDescent="0.2">
      <c r="B26" s="14" t="s">
        <v>28</v>
      </c>
      <c r="C26" s="9">
        <f>C27*F27+C28*F28+C29*F29</f>
        <v>13.595700000000001</v>
      </c>
      <c r="D26" s="9">
        <v>1.5</v>
      </c>
      <c r="E26" s="9">
        <f t="shared" si="0"/>
        <v>20.393550000000001</v>
      </c>
      <c r="F26" s="9">
        <v>1</v>
      </c>
      <c r="G26" s="8" t="s">
        <v>24</v>
      </c>
      <c r="H26" s="8"/>
      <c r="I26" s="10">
        <v>20</v>
      </c>
      <c r="J26" s="16">
        <f t="shared" si="1"/>
        <v>20.393550000000001</v>
      </c>
    </row>
    <row r="27" spans="2:10" x14ac:dyDescent="0.2">
      <c r="B27" s="17" t="s">
        <v>12</v>
      </c>
      <c r="C27" s="4">
        <v>1.37</v>
      </c>
      <c r="D27" s="4">
        <v>1.504</v>
      </c>
      <c r="E27" s="4">
        <f t="shared" si="0"/>
        <v>2.0604800000000001</v>
      </c>
      <c r="F27" s="4">
        <v>1.21</v>
      </c>
      <c r="G27" s="5" t="s">
        <v>13</v>
      </c>
      <c r="H27" s="3"/>
      <c r="I27" s="6">
        <v>20</v>
      </c>
      <c r="J27" s="18">
        <f t="shared" si="1"/>
        <v>2.4931808000000002</v>
      </c>
    </row>
    <row r="28" spans="2:10" x14ac:dyDescent="0.2">
      <c r="B28" s="17" t="s">
        <v>18</v>
      </c>
      <c r="C28" s="4">
        <v>467</v>
      </c>
      <c r="D28" s="4">
        <v>1.5</v>
      </c>
      <c r="E28" s="4">
        <f t="shared" si="0"/>
        <v>700.5</v>
      </c>
      <c r="F28" s="4">
        <v>1.4E-2</v>
      </c>
      <c r="G28" s="5" t="s">
        <v>19</v>
      </c>
      <c r="H28" s="3"/>
      <c r="I28" s="6">
        <v>20</v>
      </c>
      <c r="J28" s="18">
        <f t="shared" si="1"/>
        <v>9.8070000000000004</v>
      </c>
    </row>
    <row r="29" spans="2:10" x14ac:dyDescent="0.2">
      <c r="B29" s="17" t="s">
        <v>14</v>
      </c>
      <c r="C29" s="4">
        <v>30</v>
      </c>
      <c r="D29" s="4">
        <v>1.5</v>
      </c>
      <c r="E29" s="4">
        <f t="shared" si="0"/>
        <v>45</v>
      </c>
      <c r="F29" s="4">
        <v>0.18</v>
      </c>
      <c r="G29" s="5" t="s">
        <v>15</v>
      </c>
      <c r="H29" s="3"/>
      <c r="I29" s="6">
        <v>20</v>
      </c>
      <c r="J29" s="18">
        <f t="shared" si="1"/>
        <v>8.1</v>
      </c>
    </row>
    <row r="30" spans="2:10" s="7" customFormat="1" ht="38.25" x14ac:dyDescent="0.2">
      <c r="B30" s="14" t="s">
        <v>29</v>
      </c>
      <c r="C30" s="9">
        <f>C31*F31+C32*F32+C33*F33</f>
        <v>98.344999999999999</v>
      </c>
      <c r="D30" s="9">
        <v>1.5009999999999999</v>
      </c>
      <c r="E30" s="9">
        <f t="shared" si="0"/>
        <v>147.61584499999998</v>
      </c>
      <c r="F30" s="9">
        <v>1</v>
      </c>
      <c r="G30" s="8" t="s">
        <v>17</v>
      </c>
      <c r="H30" s="8"/>
      <c r="I30" s="10">
        <v>20</v>
      </c>
      <c r="J30" s="16">
        <f t="shared" si="1"/>
        <v>147.61584499999998</v>
      </c>
    </row>
    <row r="31" spans="2:10" x14ac:dyDescent="0.2">
      <c r="B31" s="17" t="s">
        <v>12</v>
      </c>
      <c r="C31" s="4">
        <v>1.37</v>
      </c>
      <c r="D31" s="4">
        <v>1.504</v>
      </c>
      <c r="E31" s="4">
        <f t="shared" si="0"/>
        <v>2.0604800000000001</v>
      </c>
      <c r="F31" s="4">
        <v>11</v>
      </c>
      <c r="G31" s="5" t="s">
        <v>13</v>
      </c>
      <c r="H31" s="3"/>
      <c r="I31" s="6">
        <v>20</v>
      </c>
      <c r="J31" s="18">
        <f t="shared" si="1"/>
        <v>22.665280000000003</v>
      </c>
    </row>
    <row r="32" spans="2:10" x14ac:dyDescent="0.2">
      <c r="B32" s="17" t="s">
        <v>18</v>
      </c>
      <c r="C32" s="4">
        <v>467</v>
      </c>
      <c r="D32" s="4">
        <v>1.5</v>
      </c>
      <c r="E32" s="4">
        <f t="shared" si="0"/>
        <v>700.5</v>
      </c>
      <c r="F32" s="4">
        <v>0.125</v>
      </c>
      <c r="G32" s="5" t="s">
        <v>19</v>
      </c>
      <c r="H32" s="3"/>
      <c r="I32" s="6">
        <v>20</v>
      </c>
      <c r="J32" s="18">
        <f t="shared" si="1"/>
        <v>87.5625</v>
      </c>
    </row>
    <row r="33" spans="2:10" x14ac:dyDescent="0.2">
      <c r="B33" s="17" t="s">
        <v>14</v>
      </c>
      <c r="C33" s="4">
        <v>30</v>
      </c>
      <c r="D33" s="4">
        <v>1.5</v>
      </c>
      <c r="E33" s="4">
        <f t="shared" si="0"/>
        <v>45</v>
      </c>
      <c r="F33" s="4">
        <v>0.83</v>
      </c>
      <c r="G33" s="5" t="s">
        <v>15</v>
      </c>
      <c r="H33" s="3"/>
      <c r="I33" s="6">
        <v>20</v>
      </c>
      <c r="J33" s="18">
        <f t="shared" si="1"/>
        <v>37.35</v>
      </c>
    </row>
    <row r="34" spans="2:10" s="7" customFormat="1" ht="38.25" x14ac:dyDescent="0.2">
      <c r="B34" s="14" t="s">
        <v>30</v>
      </c>
      <c r="C34" s="9">
        <f>C35+F35*C36+F36*C37+F37</f>
        <v>300.68600000000004</v>
      </c>
      <c r="D34" s="9">
        <v>1.5</v>
      </c>
      <c r="E34" s="9">
        <f t="shared" si="0"/>
        <v>451.02900000000005</v>
      </c>
      <c r="F34" s="9">
        <v>1</v>
      </c>
      <c r="G34" s="8" t="s">
        <v>17</v>
      </c>
      <c r="H34" s="8"/>
      <c r="I34" s="10">
        <v>20</v>
      </c>
      <c r="J34" s="16">
        <f t="shared" si="1"/>
        <v>451.02900000000005</v>
      </c>
    </row>
    <row r="35" spans="2:10" x14ac:dyDescent="0.2">
      <c r="B35" s="17" t="s">
        <v>12</v>
      </c>
      <c r="C35" s="4">
        <v>1.37</v>
      </c>
      <c r="D35" s="4">
        <v>1.504</v>
      </c>
      <c r="E35" s="4">
        <f t="shared" si="0"/>
        <v>2.0604800000000001</v>
      </c>
      <c r="F35" s="4">
        <v>0.63800000000000001</v>
      </c>
      <c r="G35" s="5" t="s">
        <v>13</v>
      </c>
      <c r="H35" s="3"/>
      <c r="I35" s="6">
        <v>20</v>
      </c>
      <c r="J35" s="18">
        <f t="shared" si="1"/>
        <v>1.3145862400000001</v>
      </c>
    </row>
    <row r="36" spans="2:10" x14ac:dyDescent="0.2">
      <c r="B36" s="17" t="s">
        <v>18</v>
      </c>
      <c r="C36" s="4">
        <v>467</v>
      </c>
      <c r="D36" s="4">
        <v>1.5</v>
      </c>
      <c r="E36" s="4">
        <f t="shared" si="0"/>
        <v>700.5</v>
      </c>
      <c r="F36" s="4">
        <v>7.0000000000000001E-3</v>
      </c>
      <c r="G36" s="5" t="s">
        <v>19</v>
      </c>
      <c r="H36" s="3"/>
      <c r="I36" s="6">
        <v>20</v>
      </c>
      <c r="J36" s="18">
        <f t="shared" si="1"/>
        <v>4.9035000000000002</v>
      </c>
    </row>
    <row r="37" spans="2:10" x14ac:dyDescent="0.2">
      <c r="B37" s="17" t="s">
        <v>14</v>
      </c>
      <c r="C37" s="4">
        <v>30</v>
      </c>
      <c r="D37" s="4">
        <v>1.5</v>
      </c>
      <c r="E37" s="4">
        <f t="shared" si="0"/>
        <v>45</v>
      </c>
      <c r="F37" s="4">
        <v>1.1599999999999999</v>
      </c>
      <c r="G37" s="5" t="s">
        <v>15</v>
      </c>
      <c r="H37" s="3"/>
      <c r="I37" s="6">
        <v>20</v>
      </c>
      <c r="J37" s="18">
        <f t="shared" si="1"/>
        <v>52.199999999999996</v>
      </c>
    </row>
    <row r="38" spans="2:10" s="7" customFormat="1" ht="25.5" x14ac:dyDescent="0.2">
      <c r="B38" s="14" t="s">
        <v>31</v>
      </c>
      <c r="C38" s="9">
        <f>C39*F39+C40*F40+C41*F41</f>
        <v>54.118200000000002</v>
      </c>
      <c r="D38" s="9">
        <v>1.5009999999999999</v>
      </c>
      <c r="E38" s="9">
        <f t="shared" si="0"/>
        <v>81.231418199999993</v>
      </c>
      <c r="F38" s="9">
        <v>1</v>
      </c>
      <c r="G38" s="8" t="s">
        <v>17</v>
      </c>
      <c r="H38" s="8"/>
      <c r="I38" s="10">
        <v>20</v>
      </c>
      <c r="J38" s="16">
        <f t="shared" si="1"/>
        <v>81.231418199999993</v>
      </c>
    </row>
    <row r="39" spans="2:10" x14ac:dyDescent="0.2">
      <c r="B39" s="17" t="s">
        <v>12</v>
      </c>
      <c r="C39" s="4">
        <v>1.37</v>
      </c>
      <c r="D39" s="4">
        <v>1.504</v>
      </c>
      <c r="E39" s="4">
        <f t="shared" si="0"/>
        <v>2.0604800000000001</v>
      </c>
      <c r="F39" s="4">
        <v>5.0599999999999996</v>
      </c>
      <c r="G39" s="5" t="s">
        <v>13</v>
      </c>
      <c r="H39" s="3"/>
      <c r="I39" s="6">
        <v>20</v>
      </c>
      <c r="J39" s="18">
        <f t="shared" si="1"/>
        <v>10.426028799999999</v>
      </c>
    </row>
    <row r="40" spans="2:10" x14ac:dyDescent="0.2">
      <c r="B40" s="17" t="s">
        <v>18</v>
      </c>
      <c r="C40" s="4">
        <v>467</v>
      </c>
      <c r="D40" s="4">
        <v>1.5</v>
      </c>
      <c r="E40" s="4">
        <f t="shared" si="0"/>
        <v>700.5</v>
      </c>
      <c r="F40" s="4">
        <v>5.8000000000000003E-2</v>
      </c>
      <c r="G40" s="5" t="s">
        <v>19</v>
      </c>
      <c r="H40" s="3"/>
      <c r="I40" s="6">
        <v>20</v>
      </c>
      <c r="J40" s="18">
        <f t="shared" si="1"/>
        <v>40.629000000000005</v>
      </c>
    </row>
    <row r="41" spans="2:10" x14ac:dyDescent="0.2">
      <c r="B41" s="17" t="s">
        <v>14</v>
      </c>
      <c r="C41" s="4">
        <v>30</v>
      </c>
      <c r="D41" s="4">
        <v>1.5</v>
      </c>
      <c r="E41" s="4">
        <f t="shared" si="0"/>
        <v>45</v>
      </c>
      <c r="F41" s="4">
        <v>0.67</v>
      </c>
      <c r="G41" s="5" t="s">
        <v>15</v>
      </c>
      <c r="H41" s="3"/>
      <c r="I41" s="6">
        <v>20</v>
      </c>
      <c r="J41" s="18">
        <f t="shared" si="1"/>
        <v>30.150000000000002</v>
      </c>
    </row>
    <row r="42" spans="2:10" s="7" customFormat="1" ht="38.25" x14ac:dyDescent="0.2">
      <c r="B42" s="14" t="s">
        <v>32</v>
      </c>
      <c r="C42" s="9">
        <f>C43*F43+C44*F44</f>
        <v>9.0140000000000011</v>
      </c>
      <c r="D42" s="9">
        <v>1.502</v>
      </c>
      <c r="E42" s="9">
        <f t="shared" si="0"/>
        <v>13.539028000000002</v>
      </c>
      <c r="F42" s="9">
        <v>1</v>
      </c>
      <c r="G42" s="8" t="s">
        <v>17</v>
      </c>
      <c r="H42" s="8"/>
      <c r="I42" s="10">
        <v>20</v>
      </c>
      <c r="J42" s="16">
        <f t="shared" si="1"/>
        <v>13.539028000000002</v>
      </c>
    </row>
    <row r="43" spans="2:10" x14ac:dyDescent="0.2">
      <c r="B43" s="17" t="s">
        <v>12</v>
      </c>
      <c r="C43" s="4">
        <v>1.37</v>
      </c>
      <c r="D43" s="4">
        <v>1.504</v>
      </c>
      <c r="E43" s="4">
        <f t="shared" si="0"/>
        <v>2.0604800000000001</v>
      </c>
      <c r="F43" s="4">
        <v>2.2000000000000002</v>
      </c>
      <c r="G43" s="5" t="s">
        <v>13</v>
      </c>
      <c r="H43" s="3"/>
      <c r="I43" s="6">
        <v>20</v>
      </c>
      <c r="J43" s="18">
        <f t="shared" si="1"/>
        <v>4.5330560000000002</v>
      </c>
    </row>
    <row r="44" spans="2:10" x14ac:dyDescent="0.2">
      <c r="B44" s="17" t="s">
        <v>14</v>
      </c>
      <c r="C44" s="4">
        <v>30</v>
      </c>
      <c r="D44" s="4">
        <v>1.5</v>
      </c>
      <c r="E44" s="4">
        <f t="shared" si="0"/>
        <v>45</v>
      </c>
      <c r="F44" s="4">
        <v>0.2</v>
      </c>
      <c r="G44" s="5" t="s">
        <v>15</v>
      </c>
      <c r="H44" s="3"/>
      <c r="I44" s="6">
        <v>20</v>
      </c>
      <c r="J44" s="18">
        <f t="shared" si="1"/>
        <v>9</v>
      </c>
    </row>
    <row r="45" spans="2:10" s="7" customFormat="1" x14ac:dyDescent="0.2">
      <c r="B45" s="14" t="s">
        <v>33</v>
      </c>
      <c r="C45" s="9">
        <f>C46*F46+C47*F47</f>
        <v>46.44</v>
      </c>
      <c r="D45" s="9">
        <v>1.502</v>
      </c>
      <c r="E45" s="9">
        <f t="shared" si="0"/>
        <v>69.75287999999999</v>
      </c>
      <c r="F45" s="9">
        <v>1</v>
      </c>
      <c r="G45" s="8" t="s">
        <v>17</v>
      </c>
      <c r="H45" s="8"/>
      <c r="I45" s="10">
        <v>20</v>
      </c>
      <c r="J45" s="16">
        <f t="shared" si="1"/>
        <v>69.75287999999999</v>
      </c>
    </row>
    <row r="46" spans="2:10" x14ac:dyDescent="0.2">
      <c r="B46" s="17" t="s">
        <v>12</v>
      </c>
      <c r="C46" s="4">
        <v>1.37</v>
      </c>
      <c r="D46" s="4">
        <v>1.504</v>
      </c>
      <c r="E46" s="4">
        <f t="shared" si="0"/>
        <v>2.0604800000000001</v>
      </c>
      <c r="F46" s="4">
        <v>12</v>
      </c>
      <c r="G46" s="5" t="s">
        <v>13</v>
      </c>
      <c r="H46" s="3"/>
      <c r="I46" s="6">
        <v>20</v>
      </c>
      <c r="J46" s="18">
        <f t="shared" si="1"/>
        <v>24.725760000000001</v>
      </c>
    </row>
    <row r="47" spans="2:10" x14ac:dyDescent="0.2">
      <c r="B47" s="17" t="s">
        <v>14</v>
      </c>
      <c r="C47" s="4">
        <v>30</v>
      </c>
      <c r="D47" s="4">
        <v>1.5</v>
      </c>
      <c r="E47" s="4">
        <f t="shared" si="0"/>
        <v>45</v>
      </c>
      <c r="F47" s="4">
        <v>1</v>
      </c>
      <c r="G47" s="5" t="s">
        <v>15</v>
      </c>
      <c r="H47" s="3"/>
      <c r="I47" s="6">
        <v>20</v>
      </c>
      <c r="J47" s="18">
        <f t="shared" si="1"/>
        <v>45</v>
      </c>
    </row>
    <row r="48" spans="2:10" s="7" customFormat="1" x14ac:dyDescent="0.2">
      <c r="B48" s="14" t="s">
        <v>34</v>
      </c>
      <c r="C48" s="8"/>
      <c r="D48" s="8"/>
      <c r="E48" s="8"/>
      <c r="F48" s="8"/>
      <c r="G48" s="8"/>
      <c r="H48" s="8"/>
      <c r="I48" s="8"/>
      <c r="J48" s="15"/>
    </row>
    <row r="49" spans="2:10" s="7" customFormat="1" x14ac:dyDescent="0.2">
      <c r="B49" s="14" t="s">
        <v>35</v>
      </c>
      <c r="C49" s="9">
        <f>C50*F50+C51*F51+C52*F52</f>
        <v>10.577999999999999</v>
      </c>
      <c r="D49" s="9">
        <v>1.5009999999999999</v>
      </c>
      <c r="E49" s="9">
        <f t="shared" si="0"/>
        <v>15.877577999999998</v>
      </c>
      <c r="F49" s="9">
        <v>1</v>
      </c>
      <c r="G49" s="8" t="s">
        <v>24</v>
      </c>
      <c r="H49" s="8"/>
      <c r="I49" s="10">
        <v>20</v>
      </c>
      <c r="J49" s="16">
        <f t="shared" si="1"/>
        <v>15.877577999999998</v>
      </c>
    </row>
    <row r="50" spans="2:10" x14ac:dyDescent="0.2">
      <c r="B50" s="17" t="s">
        <v>12</v>
      </c>
      <c r="C50" s="4">
        <v>1.37</v>
      </c>
      <c r="D50" s="4">
        <v>1.504</v>
      </c>
      <c r="E50" s="4">
        <f t="shared" si="0"/>
        <v>2.0604800000000001</v>
      </c>
      <c r="F50" s="4">
        <v>1.1000000000000001</v>
      </c>
      <c r="G50" s="5" t="s">
        <v>13</v>
      </c>
      <c r="H50" s="3"/>
      <c r="I50" s="6">
        <v>20</v>
      </c>
      <c r="J50" s="18">
        <f t="shared" si="1"/>
        <v>2.2665280000000001</v>
      </c>
    </row>
    <row r="51" spans="2:10" x14ac:dyDescent="0.2">
      <c r="B51" s="17" t="s">
        <v>18</v>
      </c>
      <c r="C51" s="4">
        <v>467</v>
      </c>
      <c r="D51" s="4">
        <v>1.5</v>
      </c>
      <c r="E51" s="4">
        <f t="shared" si="0"/>
        <v>700.5</v>
      </c>
      <c r="F51" s="4">
        <v>1.2999999999999999E-2</v>
      </c>
      <c r="G51" s="5" t="s">
        <v>19</v>
      </c>
      <c r="H51" s="3"/>
      <c r="I51" s="6">
        <v>20</v>
      </c>
      <c r="J51" s="18">
        <f t="shared" si="1"/>
        <v>9.1064999999999987</v>
      </c>
    </row>
    <row r="52" spans="2:10" x14ac:dyDescent="0.2">
      <c r="B52" s="17" t="s">
        <v>14</v>
      </c>
      <c r="C52" s="4">
        <v>30</v>
      </c>
      <c r="D52" s="4">
        <v>1.5</v>
      </c>
      <c r="E52" s="4">
        <f t="shared" si="0"/>
        <v>45</v>
      </c>
      <c r="F52" s="4">
        <v>0.1</v>
      </c>
      <c r="G52" s="5" t="s">
        <v>15</v>
      </c>
      <c r="H52" s="3"/>
      <c r="I52" s="6">
        <v>20</v>
      </c>
      <c r="J52" s="18">
        <f t="shared" si="1"/>
        <v>4.5</v>
      </c>
    </row>
    <row r="53" spans="2:10" s="7" customFormat="1" x14ac:dyDescent="0.2">
      <c r="B53" s="14" t="s">
        <v>36</v>
      </c>
      <c r="C53" s="9">
        <f>C54*F54+C55*F55+C56*F56</f>
        <v>4.0195999999999996</v>
      </c>
      <c r="D53" s="9">
        <v>1.5</v>
      </c>
      <c r="E53" s="9">
        <f t="shared" si="0"/>
        <v>6.029399999999999</v>
      </c>
      <c r="F53" s="9">
        <v>1</v>
      </c>
      <c r="G53" s="8" t="s">
        <v>24</v>
      </c>
      <c r="H53" s="8"/>
      <c r="I53" s="10">
        <v>20</v>
      </c>
      <c r="J53" s="16">
        <f t="shared" si="1"/>
        <v>6.029399999999999</v>
      </c>
    </row>
    <row r="54" spans="2:10" x14ac:dyDescent="0.2">
      <c r="B54" s="17" t="s">
        <v>12</v>
      </c>
      <c r="C54" s="4">
        <v>1.37</v>
      </c>
      <c r="D54" s="4">
        <v>1.504</v>
      </c>
      <c r="E54" s="4">
        <f t="shared" si="0"/>
        <v>2.0604800000000001</v>
      </c>
      <c r="F54" s="4">
        <v>0.08</v>
      </c>
      <c r="G54" s="5" t="s">
        <v>13</v>
      </c>
      <c r="H54" s="3"/>
      <c r="I54" s="6">
        <v>20</v>
      </c>
      <c r="J54" s="18">
        <f t="shared" si="1"/>
        <v>0.16483840000000002</v>
      </c>
    </row>
    <row r="55" spans="2:10" x14ac:dyDescent="0.2">
      <c r="B55" s="17" t="s">
        <v>37</v>
      </c>
      <c r="C55" s="4">
        <v>70</v>
      </c>
      <c r="D55" s="4">
        <v>1.5</v>
      </c>
      <c r="E55" s="4">
        <f t="shared" si="0"/>
        <v>105</v>
      </c>
      <c r="F55" s="4">
        <v>1.2999999999999999E-2</v>
      </c>
      <c r="G55" s="5" t="s">
        <v>19</v>
      </c>
      <c r="H55" s="3"/>
      <c r="I55" s="6">
        <v>20</v>
      </c>
      <c r="J55" s="18">
        <f t="shared" si="1"/>
        <v>1.365</v>
      </c>
    </row>
    <row r="56" spans="2:10" x14ac:dyDescent="0.2">
      <c r="B56" s="17" t="s">
        <v>14</v>
      </c>
      <c r="C56" s="4">
        <v>30</v>
      </c>
      <c r="D56" s="4">
        <v>1.5</v>
      </c>
      <c r="E56" s="4">
        <f t="shared" si="0"/>
        <v>45</v>
      </c>
      <c r="F56" s="4">
        <v>0.1</v>
      </c>
      <c r="G56" s="5" t="s">
        <v>15</v>
      </c>
      <c r="H56" s="3"/>
      <c r="I56" s="6">
        <v>20</v>
      </c>
      <c r="J56" s="18">
        <f t="shared" si="1"/>
        <v>4.5</v>
      </c>
    </row>
    <row r="57" spans="2:10" s="7" customFormat="1" x14ac:dyDescent="0.2">
      <c r="B57" s="14" t="s">
        <v>38</v>
      </c>
      <c r="C57" s="8"/>
      <c r="D57" s="8"/>
      <c r="E57" s="8"/>
      <c r="F57" s="8"/>
      <c r="G57" s="8"/>
      <c r="H57" s="8"/>
      <c r="I57" s="8"/>
      <c r="J57" s="15"/>
    </row>
    <row r="58" spans="2:10" s="7" customFormat="1" ht="25.5" x14ac:dyDescent="0.2">
      <c r="B58" s="14" t="s">
        <v>39</v>
      </c>
      <c r="C58" s="9">
        <f>C59*F59+C60*F60+C61*F61</f>
        <v>4.1378000000000004</v>
      </c>
      <c r="D58" s="9">
        <v>1.5</v>
      </c>
      <c r="E58" s="9">
        <f t="shared" si="0"/>
        <v>6.2067000000000005</v>
      </c>
      <c r="F58" s="9">
        <v>1</v>
      </c>
      <c r="G58" s="8" t="s">
        <v>17</v>
      </c>
      <c r="H58" s="8"/>
      <c r="I58" s="10">
        <v>20</v>
      </c>
      <c r="J58" s="16">
        <f t="shared" si="1"/>
        <v>6.2067000000000005</v>
      </c>
    </row>
    <row r="59" spans="2:10" x14ac:dyDescent="0.2">
      <c r="B59" s="17" t="s">
        <v>12</v>
      </c>
      <c r="C59" s="4">
        <v>1.37</v>
      </c>
      <c r="D59" s="4">
        <v>1.504</v>
      </c>
      <c r="E59" s="4">
        <f t="shared" si="0"/>
        <v>2.0604800000000001</v>
      </c>
      <c r="F59" s="4">
        <v>0.44</v>
      </c>
      <c r="G59" s="5" t="s">
        <v>13</v>
      </c>
      <c r="H59" s="3"/>
      <c r="I59" s="6">
        <v>20</v>
      </c>
      <c r="J59" s="18">
        <f t="shared" si="1"/>
        <v>0.90661120000000006</v>
      </c>
    </row>
    <row r="60" spans="2:10" x14ac:dyDescent="0.2">
      <c r="B60" s="17" t="s">
        <v>18</v>
      </c>
      <c r="C60" s="4">
        <v>467</v>
      </c>
      <c r="D60" s="4">
        <v>1.5</v>
      </c>
      <c r="E60" s="4">
        <f t="shared" si="0"/>
        <v>700.5</v>
      </c>
      <c r="F60" s="4">
        <v>5.0000000000000001E-3</v>
      </c>
      <c r="G60" s="5" t="s">
        <v>19</v>
      </c>
      <c r="H60" s="3"/>
      <c r="I60" s="6">
        <v>20</v>
      </c>
      <c r="J60" s="18">
        <f t="shared" si="1"/>
        <v>3.5024999999999999</v>
      </c>
    </row>
    <row r="61" spans="2:10" x14ac:dyDescent="0.2">
      <c r="B61" s="17" t="s">
        <v>14</v>
      </c>
      <c r="C61" s="4">
        <v>30</v>
      </c>
      <c r="D61" s="4">
        <v>1.5</v>
      </c>
      <c r="E61" s="4">
        <f t="shared" si="0"/>
        <v>45</v>
      </c>
      <c r="F61" s="4">
        <v>0.04</v>
      </c>
      <c r="G61" s="5" t="s">
        <v>15</v>
      </c>
      <c r="H61" s="3"/>
      <c r="I61" s="6">
        <v>20</v>
      </c>
      <c r="J61" s="18">
        <f t="shared" si="1"/>
        <v>1.8</v>
      </c>
    </row>
    <row r="62" spans="2:10" s="7" customFormat="1" ht="25.5" x14ac:dyDescent="0.2">
      <c r="B62" s="14" t="s">
        <v>40</v>
      </c>
      <c r="C62" s="9">
        <f>C63*F63+C64*F64</f>
        <v>1.91</v>
      </c>
      <c r="D62" s="9">
        <v>1.504</v>
      </c>
      <c r="E62" s="9">
        <f t="shared" si="0"/>
        <v>2.8726400000000001</v>
      </c>
      <c r="F62" s="9">
        <v>1</v>
      </c>
      <c r="G62" s="8" t="s">
        <v>41</v>
      </c>
      <c r="H62" s="8"/>
      <c r="I62" s="10">
        <v>20</v>
      </c>
      <c r="J62" s="16">
        <f t="shared" si="1"/>
        <v>2.8726400000000001</v>
      </c>
    </row>
    <row r="63" spans="2:10" x14ac:dyDescent="0.2">
      <c r="B63" s="17" t="s">
        <v>42</v>
      </c>
      <c r="C63" s="4">
        <v>2.0499999999999998</v>
      </c>
      <c r="D63" s="4">
        <v>1.502</v>
      </c>
      <c r="E63" s="4">
        <f t="shared" si="0"/>
        <v>3.0790999999999999</v>
      </c>
      <c r="F63" s="4">
        <v>0.2</v>
      </c>
      <c r="G63" s="5" t="s">
        <v>13</v>
      </c>
      <c r="H63" s="3"/>
      <c r="I63" s="6">
        <v>20</v>
      </c>
      <c r="J63" s="18">
        <f t="shared" si="1"/>
        <v>0.61582000000000003</v>
      </c>
    </row>
    <row r="64" spans="2:10" ht="13.5" thickBot="1" x14ac:dyDescent="0.25">
      <c r="B64" s="19" t="s">
        <v>14</v>
      </c>
      <c r="C64" s="20">
        <v>30</v>
      </c>
      <c r="D64" s="20">
        <v>1.5</v>
      </c>
      <c r="E64" s="20">
        <f t="shared" si="0"/>
        <v>45</v>
      </c>
      <c r="F64" s="20">
        <v>0.05</v>
      </c>
      <c r="G64" s="21" t="s">
        <v>15</v>
      </c>
      <c r="H64" s="22"/>
      <c r="I64" s="23">
        <v>20</v>
      </c>
      <c r="J64" s="24">
        <f t="shared" si="1"/>
        <v>2.25</v>
      </c>
    </row>
    <row r="67" spans="2:5" ht="13.5" thickBot="1" x14ac:dyDescent="0.25"/>
    <row r="68" spans="2:5" ht="64.5" customHeight="1" thickBot="1" x14ac:dyDescent="0.25">
      <c r="B68" s="25" t="s">
        <v>43</v>
      </c>
      <c r="C68" s="26"/>
      <c r="D68" s="26"/>
      <c r="E68" s="27"/>
    </row>
  </sheetData>
  <mergeCells count="2">
    <mergeCell ref="B68:E68"/>
    <mergeCell ref="B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159E75C5-B6B0-4EC2-A3D3-019AE51FFAEE}"/>
</file>

<file path=customXml/itemProps2.xml><?xml version="1.0" encoding="utf-8"?>
<ds:datastoreItem xmlns:ds="http://schemas.openxmlformats.org/officeDocument/2006/customXml" ds:itemID="{67C0DE84-8618-4155-9C19-2271B5635016}"/>
</file>

<file path=customXml/itemProps3.xml><?xml version="1.0" encoding="utf-8"?>
<ds:datastoreItem xmlns:ds="http://schemas.openxmlformats.org/officeDocument/2006/customXml" ds:itemID="{01470A78-8BE8-447A-A0F2-DA96E006EA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