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ad\Dossiers Utilisateurs\dorian.sourd\Documents\Réalisation\Les Essentiels\Tarifs 2023\"/>
    </mc:Choice>
  </mc:AlternateContent>
  <xr:revisionPtr revIDLastSave="0" documentId="13_ncr:1_{B06B06AD-EC52-406A-86DB-57CB247D0B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vis 57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4" i="1" l="1"/>
  <c r="C149" i="1"/>
  <c r="C144" i="1"/>
  <c r="C140" i="1"/>
  <c r="C127" i="1"/>
  <c r="C124" i="1"/>
  <c r="C121" i="1"/>
  <c r="C118" i="1"/>
  <c r="C104" i="1"/>
  <c r="E104" i="1"/>
  <c r="J104" i="1" s="1"/>
  <c r="C91" i="1"/>
  <c r="C79" i="1"/>
  <c r="E79" i="1" s="1"/>
  <c r="J79" i="1" s="1"/>
  <c r="C67" i="1"/>
  <c r="C60" i="1"/>
  <c r="C53" i="1"/>
  <c r="C41" i="1"/>
  <c r="C29" i="1"/>
  <c r="C17" i="1"/>
  <c r="E17" i="1" s="1"/>
  <c r="J17" i="1" s="1"/>
  <c r="C7" i="1"/>
  <c r="J8" i="1"/>
  <c r="J9" i="1"/>
  <c r="J10" i="1"/>
  <c r="J11" i="1"/>
  <c r="J12" i="1"/>
  <c r="J13" i="1"/>
  <c r="J14" i="1"/>
  <c r="J18" i="1"/>
  <c r="J19" i="1"/>
  <c r="J20" i="1"/>
  <c r="J21" i="1"/>
  <c r="J22" i="1"/>
  <c r="J23" i="1"/>
  <c r="J24" i="1"/>
  <c r="J25" i="1"/>
  <c r="J26" i="1"/>
  <c r="J27" i="1"/>
  <c r="J28" i="1"/>
  <c r="J30" i="1"/>
  <c r="J31" i="1"/>
  <c r="J32" i="1"/>
  <c r="J33" i="1"/>
  <c r="J34" i="1"/>
  <c r="J35" i="1"/>
  <c r="J36" i="1"/>
  <c r="J37" i="1"/>
  <c r="J38" i="1"/>
  <c r="J39" i="1"/>
  <c r="J40" i="1"/>
  <c r="J42" i="1"/>
  <c r="J43" i="1"/>
  <c r="J44" i="1"/>
  <c r="J45" i="1"/>
  <c r="J46" i="1"/>
  <c r="J47" i="1"/>
  <c r="J48" i="1"/>
  <c r="J49" i="1"/>
  <c r="J50" i="1"/>
  <c r="J51" i="1"/>
  <c r="J52" i="1"/>
  <c r="J54" i="1"/>
  <c r="J55" i="1"/>
  <c r="J56" i="1"/>
  <c r="J57" i="1"/>
  <c r="J58" i="1"/>
  <c r="J59" i="1"/>
  <c r="J61" i="1"/>
  <c r="J62" i="1"/>
  <c r="J63" i="1"/>
  <c r="J64" i="1"/>
  <c r="J65" i="1"/>
  <c r="J66" i="1"/>
  <c r="J68" i="1"/>
  <c r="J69" i="1"/>
  <c r="J70" i="1"/>
  <c r="J71" i="1"/>
  <c r="J72" i="1"/>
  <c r="J73" i="1"/>
  <c r="J74" i="1"/>
  <c r="J75" i="1"/>
  <c r="J76" i="1"/>
  <c r="J77" i="1"/>
  <c r="J78" i="1"/>
  <c r="J80" i="1"/>
  <c r="J81" i="1"/>
  <c r="J82" i="1"/>
  <c r="J83" i="1"/>
  <c r="J84" i="1"/>
  <c r="J85" i="1"/>
  <c r="J86" i="1"/>
  <c r="J87" i="1"/>
  <c r="J88" i="1"/>
  <c r="J89" i="1"/>
  <c r="J90" i="1"/>
  <c r="J92" i="1"/>
  <c r="J93" i="1"/>
  <c r="J94" i="1"/>
  <c r="J95" i="1"/>
  <c r="J96" i="1"/>
  <c r="J97" i="1"/>
  <c r="J98" i="1"/>
  <c r="J99" i="1"/>
  <c r="J100" i="1"/>
  <c r="J101" i="1"/>
  <c r="J102" i="1"/>
  <c r="J103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9" i="1"/>
  <c r="J120" i="1"/>
  <c r="J122" i="1"/>
  <c r="J123" i="1"/>
  <c r="J124" i="1"/>
  <c r="J125" i="1"/>
  <c r="J126" i="1"/>
  <c r="J128" i="1"/>
  <c r="J129" i="1"/>
  <c r="J130" i="1"/>
  <c r="J131" i="1"/>
  <c r="J132" i="1"/>
  <c r="J133" i="1"/>
  <c r="J134" i="1"/>
  <c r="J135" i="1"/>
  <c r="J136" i="1"/>
  <c r="J137" i="1"/>
  <c r="J138" i="1"/>
  <c r="J141" i="1"/>
  <c r="J142" i="1"/>
  <c r="J143" i="1"/>
  <c r="J144" i="1"/>
  <c r="J145" i="1"/>
  <c r="J146" i="1"/>
  <c r="J147" i="1"/>
  <c r="J149" i="1"/>
  <c r="J150" i="1"/>
  <c r="J151" i="1"/>
  <c r="J152" i="1"/>
  <c r="J153" i="1"/>
  <c r="J154" i="1"/>
  <c r="J155" i="1"/>
  <c r="J156" i="1"/>
  <c r="J157" i="1"/>
  <c r="E8" i="1"/>
  <c r="E9" i="1"/>
  <c r="E10" i="1"/>
  <c r="E11" i="1"/>
  <c r="E12" i="1"/>
  <c r="E13" i="1"/>
  <c r="E14" i="1"/>
  <c r="E18" i="1"/>
  <c r="E19" i="1"/>
  <c r="E20" i="1"/>
  <c r="E21" i="1"/>
  <c r="E22" i="1"/>
  <c r="E23" i="1"/>
  <c r="E24" i="1"/>
  <c r="E25" i="1"/>
  <c r="E26" i="1"/>
  <c r="E27" i="1"/>
  <c r="E28" i="1"/>
  <c r="E29" i="1"/>
  <c r="J29" i="1" s="1"/>
  <c r="E30" i="1"/>
  <c r="E31" i="1"/>
  <c r="E32" i="1"/>
  <c r="E33" i="1"/>
  <c r="E34" i="1"/>
  <c r="E35" i="1"/>
  <c r="E36" i="1"/>
  <c r="E37" i="1"/>
  <c r="E38" i="1"/>
  <c r="E39" i="1"/>
  <c r="E40" i="1"/>
  <c r="E41" i="1"/>
  <c r="J41" i="1" s="1"/>
  <c r="E42" i="1"/>
  <c r="E43" i="1"/>
  <c r="E44" i="1"/>
  <c r="E45" i="1"/>
  <c r="E46" i="1"/>
  <c r="E47" i="1"/>
  <c r="E48" i="1"/>
  <c r="E49" i="1"/>
  <c r="E50" i="1"/>
  <c r="E51" i="1"/>
  <c r="E52" i="1"/>
  <c r="E53" i="1"/>
  <c r="J53" i="1" s="1"/>
  <c r="E54" i="1"/>
  <c r="E55" i="1"/>
  <c r="E56" i="1"/>
  <c r="E57" i="1"/>
  <c r="E58" i="1"/>
  <c r="E59" i="1"/>
  <c r="E60" i="1"/>
  <c r="J60" i="1" s="1"/>
  <c r="E61" i="1"/>
  <c r="E62" i="1"/>
  <c r="E63" i="1"/>
  <c r="E64" i="1"/>
  <c r="E65" i="1"/>
  <c r="E66" i="1"/>
  <c r="E67" i="1"/>
  <c r="J67" i="1" s="1"/>
  <c r="E68" i="1"/>
  <c r="E69" i="1"/>
  <c r="E70" i="1"/>
  <c r="E71" i="1"/>
  <c r="E72" i="1"/>
  <c r="E73" i="1"/>
  <c r="E74" i="1"/>
  <c r="E75" i="1"/>
  <c r="E76" i="1"/>
  <c r="E77" i="1"/>
  <c r="E78" i="1"/>
  <c r="E80" i="1"/>
  <c r="E81" i="1"/>
  <c r="E82" i="1"/>
  <c r="E83" i="1"/>
  <c r="E84" i="1"/>
  <c r="E85" i="1"/>
  <c r="E86" i="1"/>
  <c r="E87" i="1"/>
  <c r="E88" i="1"/>
  <c r="E89" i="1"/>
  <c r="E90" i="1"/>
  <c r="E91" i="1"/>
  <c r="J91" i="1" s="1"/>
  <c r="E92" i="1"/>
  <c r="E93" i="1"/>
  <c r="E94" i="1"/>
  <c r="E95" i="1"/>
  <c r="E96" i="1"/>
  <c r="E97" i="1"/>
  <c r="E98" i="1"/>
  <c r="E99" i="1"/>
  <c r="E100" i="1"/>
  <c r="E101" i="1"/>
  <c r="E102" i="1"/>
  <c r="E103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8" i="1"/>
  <c r="J118" i="1" s="1"/>
  <c r="E119" i="1"/>
  <c r="E120" i="1"/>
  <c r="E121" i="1"/>
  <c r="J121" i="1" s="1"/>
  <c r="E122" i="1"/>
  <c r="E123" i="1"/>
  <c r="E124" i="1"/>
  <c r="E125" i="1"/>
  <c r="E126" i="1"/>
  <c r="E127" i="1"/>
  <c r="J127" i="1" s="1"/>
  <c r="E128" i="1"/>
  <c r="E129" i="1"/>
  <c r="E130" i="1"/>
  <c r="E131" i="1"/>
  <c r="E132" i="1"/>
  <c r="E133" i="1"/>
  <c r="E134" i="1"/>
  <c r="E135" i="1"/>
  <c r="E136" i="1"/>
  <c r="E137" i="1"/>
  <c r="E138" i="1"/>
  <c r="E140" i="1"/>
  <c r="J140" i="1" s="1"/>
  <c r="E141" i="1"/>
  <c r="E142" i="1"/>
  <c r="E143" i="1"/>
  <c r="E144" i="1"/>
  <c r="E145" i="1"/>
  <c r="E146" i="1"/>
  <c r="E147" i="1"/>
  <c r="E149" i="1"/>
  <c r="E150" i="1"/>
  <c r="E151" i="1"/>
  <c r="E152" i="1"/>
  <c r="E153" i="1"/>
  <c r="E154" i="1"/>
  <c r="E155" i="1"/>
  <c r="E156" i="1"/>
  <c r="E157" i="1"/>
  <c r="E7" i="1"/>
  <c r="J7" i="1" s="1"/>
</calcChain>
</file>

<file path=xl/sharedStrings.xml><?xml version="1.0" encoding="utf-8"?>
<sst xmlns="http://schemas.openxmlformats.org/spreadsheetml/2006/main" count="309" uniqueCount="73">
  <si>
    <t>Libellé</t>
  </si>
  <si>
    <t>Prix Achat</t>
  </si>
  <si>
    <t>Coef</t>
  </si>
  <si>
    <t>Prix Unitaire</t>
  </si>
  <si>
    <t>Quantité</t>
  </si>
  <si>
    <t>U</t>
  </si>
  <si>
    <t>% rem</t>
  </si>
  <si>
    <t>% tva</t>
  </si>
  <si>
    <t>PrixTotal</t>
  </si>
  <si>
    <t>MENUISERIES EN ACIER</t>
  </si>
  <si>
    <t>Porte 1 vantail 930 mm</t>
  </si>
  <si>
    <t>Bloc-porte de communication acier galvanisé dimensions 930x2040 avec huisserie d'angle pour montage derrière la baie</t>
  </si>
  <si>
    <t>Sapin de pays qualité charpente toutes sections arêtes vives traité</t>
  </si>
  <si>
    <t>M³</t>
  </si>
  <si>
    <t>Equerre 3 pans 70 x 100 mm acier galvanisé</t>
  </si>
  <si>
    <t>Plâtre</t>
  </si>
  <si>
    <t>KG</t>
  </si>
  <si>
    <t>Pointe claire cannelée tête homme 60 x 2,3</t>
  </si>
  <si>
    <t>Main d'oeuvre</t>
  </si>
  <si>
    <t>H</t>
  </si>
  <si>
    <t>MENUISERIES EN BOIS</t>
  </si>
  <si>
    <t>MENUISERIES OUVERTURES CLASSIQUES</t>
  </si>
  <si>
    <t>Bloc-porte 1 vantail 72x58 à panneaux 930 en framiré</t>
  </si>
  <si>
    <t>Socle 3,6 x 11 x 12 sapin pays</t>
  </si>
  <si>
    <t>Champlat deux arrondis en 8 mm 8 x 40 pin</t>
  </si>
  <si>
    <t>ML</t>
  </si>
  <si>
    <t>Pointe tête homme lisse 30 x 1,6 mm acier clair</t>
  </si>
  <si>
    <t>Bloc-porte intérieur en sapin massif ép.40 mm 1 vantail 2040 x 730 mm avec huisserie</t>
  </si>
  <si>
    <t>Bloc porte plein alvéolaire huisserie sapin du Nord 67 x 56 hauteur 2040 mm épaisseur 40 mm 1 vantail largeur 830 mm finition prépeint</t>
  </si>
  <si>
    <t>Bloc porte plan âme alvéolaire huisserie résineux 72x54 hauteur 2040 mm épaisseur 40 mm 1 vantail largeur 830 mm finition prépeint chant droit</t>
  </si>
  <si>
    <t>Bloc-porte 1 vantail Lg. 930 mm faces revêtues par contre collage de papier imprégné de résines thermodurcissable + vernis de surface protecteur et satiné couleur blanc, ouvrant à la française, huisserie pour mise en place dans cloison démontable</t>
  </si>
  <si>
    <t>Porte bois 1 vantail 930 x 2040 mm ép. 40 mm, chants assortis avec finition papier couleur blanc ou gris</t>
  </si>
  <si>
    <t>Coffre de Sureté axe 50 à Tétière Noire</t>
  </si>
  <si>
    <t>Kit béquille Inox pour cylindre</t>
  </si>
  <si>
    <t>Bloc-porte 1 vantail Lg. 830 mm faces revêtues par contre collage de papier imprégné de résines thermodurcissable + vernis de surface protecteur et satiné couleur blanc, ouvrant à la française, huisserie pour mise en place dans cloison démontable</t>
  </si>
  <si>
    <t>Porte bois 1 vantail 830 x 2040 mm ép. 40 mm, chants assortis avec finition papier couleur blanc ou gris</t>
  </si>
  <si>
    <t>Bloc porte coupe feu 1/2 heure cadre résineux 66x54 hauteur 2040 mm ép. 40 mm 1 vantail largeur 930 finition prépeint</t>
  </si>
  <si>
    <t>Bloc porte pleine coupe feu 1/2 heure cadre résineux 66x54 hauteur 2040 mm ép. 40 mm 2 vantaux   joint largeur 1645 finition prépeint</t>
  </si>
  <si>
    <t>Bloc porte coupe feu 1/2 heure cadre résineux 66x54 hauteur 2040 mm ép. 40 mm 1 vantail largeur 830 finition prépeint</t>
  </si>
  <si>
    <t>MENUISERIES OUVERTURES COULISSANTES</t>
  </si>
  <si>
    <t>Système coulissant en applique à peindre pour porte 1 vantail en bois, rail en aluminium L. 1,80 m, accessoires de guidage, bandeau d'habillage prêt-à-peindre en sapin ou en chêne</t>
  </si>
  <si>
    <t>Système coulissant à galandage 1 vantail pour porte en bois 83 cm poignée chromée sans serrure, caisson métallique, habillage d'encadrement en bois</t>
  </si>
  <si>
    <t>Porte H. 204 x L. 73 cm, ép. 40 mm isoplane à âme alvéolaire coulissante prêt-à-peindre pour système coulissant</t>
  </si>
  <si>
    <t>TRAPPES DE VISITES</t>
  </si>
  <si>
    <t>ACCESSOIRES</t>
  </si>
  <si>
    <t>Fourniture et pose de blindage de porte 1 vantail compris tôle sur une face, tétons anti-dégondage et renfort de l'huisserie</t>
  </si>
  <si>
    <t>Tôle galvanisée plane 75/100 x 2000 x 1000</t>
  </si>
  <si>
    <t>Fourniture et pose d'une serrure carénée en applique 3 points, gâche standard, avec cylindre profilé européen nickelé 4 clés double entrée pour porte 1 vantail</t>
  </si>
  <si>
    <t>Serrure carénée en applique 3 points, gache standard, sans cylindre</t>
  </si>
  <si>
    <t>Cylindre profilé européen nickelé 4 clés double entrée porte 43/43mm</t>
  </si>
  <si>
    <t>Ensemble complet double béquille et plaque a clé finition chromé</t>
  </si>
  <si>
    <t>Bloc-porte 1 vantail à vernir en sapin 204x73 cm huisserie 72</t>
  </si>
  <si>
    <t>Huisserie pour porte 930 mm 1 vantail porte bois ou cadre alu (colorie blanc/gris/graphite)</t>
  </si>
  <si>
    <t>Cylindre 30 x 30 à Profil Européen</t>
  </si>
  <si>
    <t>Huisserie pour porte 830 mm 1 vantail porte bois ou cadre alu (colorie blanc/gris/graphite)</t>
  </si>
  <si>
    <t>Oculus vitré coupe feu 1/2 heure 408 x 308 mm</t>
  </si>
  <si>
    <t>Système coulissant en applique à peindre pour porte en bois, rail en aluminium L. 2,00 m, accessoires de guidage, bandeau d'habillage prêt-à-peindre en sapin ou en chêne</t>
  </si>
  <si>
    <t>Porte H. 204 x L. 73 cm, ép. 40 mm isoplane à âme alvéolaire coulissante prêt-à-peindre</t>
  </si>
  <si>
    <t>Bloc porte coulissant coupe feu 1/2 heure, 1 vantail, largeur 800 finition prépeint</t>
  </si>
  <si>
    <t>Vis agglo 5 x 60 mm tête fraisée bichromaté filetage total</t>
  </si>
  <si>
    <t>Mastic silicone neutre construction en cartouche de 300 ml</t>
  </si>
  <si>
    <t>Vis tête fraisée, cruciforme 4x40 mm filetage partiel en zingué bichromaté</t>
  </si>
  <si>
    <t>Trappe de visite 500 x 500 mm avec cadre à recouvrement en sapin du nord et trappe en aggloméré 16 mm avec batteuse sans clé</t>
  </si>
  <si>
    <t>Trappe de visite 300 x 300 mm avec cadre à recouvrement en sapin du nord et trappe en aggloméré 16 mm avec batteuse sans clé</t>
  </si>
  <si>
    <t>Trappe de visite 500 x 600 mm avec cadre à recouvrement en sapin du nord et trappe en aggloméré 16 mm avec batteuse sans clé</t>
  </si>
  <si>
    <t>Clou maçonnerie Ø4 mm lg 22 mm</t>
  </si>
  <si>
    <t>Bloc porte oculus standard coupe feu 1/2 heure cadre 67 x 56 hauteur 2040 mm ép. 40 mm 1 vantail largeur 830 finition prépeint</t>
  </si>
  <si>
    <t>Bloc porte pleine coupe feu 1/2 heure cadre résineux 66x54 hauteur 2040 mm ép. 40 mm 2 vantaux joint largeur 1645 finition prépeint</t>
  </si>
  <si>
    <t>Bloc porte oculus standard coupe feu 1/2 heure cadre 67 x 56 hauteur 2040 mm ép. 40 mm 2 vantaux + joint largeur 1645 finition prépeint</t>
  </si>
  <si>
    <t>Bloc porte pleine coupe feu 1/2 heure cadre 67 x 56 hauteur 2040 mm ép. 40 mm 2 vantaux + joint largeur 1645 finition prépeint</t>
  </si>
  <si>
    <t>Bloc porte pleine coupe feu 1/2 heure cadre 67 x 56 hauteur 2040 mm ép. 40 mm 1 vantail largeur 930 finition prépeint</t>
  </si>
  <si>
    <r>
      <rPr>
        <b/>
        <i/>
        <sz val="10"/>
        <rFont val="Arial"/>
        <family val="2"/>
      </rPr>
      <t xml:space="preserve">Nouveaux tarifs 2023 </t>
    </r>
    <r>
      <rPr>
        <i/>
        <sz val="10"/>
        <rFont val="Arial"/>
        <family val="2"/>
      </rPr>
      <t>- Mise à jour : 03/01/2023</t>
    </r>
  </si>
  <si>
    <t>batappli.fr copyright 2023, marque déposée numéro 4855781
Avertissement : les ouvrages proposés dans cette liste sont donnés à titre d’exemple.
SYSTEMLOG ne peut être tenue responsable de leurs utilisations.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</si>
</sst>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0.00"/>
  </numFmts>
  <fonts count="9" x14ac:knownFonts="1">
    <font>
      <sz val="10"/>
      <name val="Arial"/>
      <charset val="1"/>
    </font>
    <font>
      <sz val="10"/>
      <color indexed="0"/>
      <name val="Arial"/>
      <family val="2"/>
    </font>
    <font>
      <i/>
      <sz val="10"/>
      <color indexed="23"/>
      <name val="Arial"/>
      <family val="2"/>
    </font>
    <font>
      <b/>
      <sz val="10"/>
      <color indexed="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i/>
      <sz val="10"/>
      <color indexed="23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31">
    <xf numFmtId="0" fontId="0" fillId="0" borderId="0" xfId="0"/>
    <xf numFmtId="0" fontId="1" fillId="0" borderId="0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Border="1" applyAlignment="1" applyProtection="1">
      <alignment horizontal="left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164" fontId="2" fillId="0" borderId="0" xfId="0" applyNumberFormat="1" applyFont="1" applyFill="1" applyBorder="1" applyAlignment="1" applyProtection="1">
      <alignment horizontal="right" vertical="center"/>
    </xf>
    <xf numFmtId="0" fontId="4" fillId="0" borderId="0" xfId="0" applyFont="1"/>
    <xf numFmtId="0" fontId="3" fillId="0" borderId="0" xfId="0" applyNumberFormat="1" applyFont="1" applyFill="1" applyBorder="1" applyAlignment="1" applyProtection="1">
      <alignment horizontal="left" vertical="center"/>
    </xf>
    <xf numFmtId="4" fontId="3" fillId="0" borderId="0" xfId="0" applyNumberFormat="1" applyFont="1" applyFill="1" applyBorder="1" applyAlignment="1" applyProtection="1">
      <alignment horizontal="right" vertical="center"/>
    </xf>
    <xf numFmtId="164" fontId="3" fillId="0" borderId="0" xfId="0" applyNumberFormat="1" applyFont="1" applyFill="1" applyBorder="1" applyAlignment="1" applyProtection="1">
      <alignment horizontal="right" vertical="center"/>
    </xf>
    <xf numFmtId="0" fontId="0" fillId="0" borderId="0" xfId="0" applyBorder="1"/>
    <xf numFmtId="4" fontId="1" fillId="0" borderId="0" xfId="0" applyNumberFormat="1" applyFont="1" applyFill="1" applyBorder="1" applyAlignment="1" applyProtection="1">
      <alignment horizontal="right"/>
    </xf>
    <xf numFmtId="0" fontId="3" fillId="0" borderId="4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6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>
      <alignment horizontal="left" vertical="center" wrapText="1"/>
    </xf>
    <xf numFmtId="0" fontId="3" fillId="0" borderId="8" xfId="0" applyNumberFormat="1" applyFont="1" applyFill="1" applyBorder="1" applyAlignment="1" applyProtection="1">
      <alignment horizontal="left" vertical="center"/>
    </xf>
    <xf numFmtId="4" fontId="3" fillId="0" borderId="8" xfId="0" applyNumberFormat="1" applyFont="1" applyFill="1" applyBorder="1" applyAlignment="1" applyProtection="1">
      <alignment horizontal="right" vertical="center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4" fontId="2" fillId="0" borderId="8" xfId="0" applyNumberFormat="1" applyFont="1" applyFill="1" applyBorder="1" applyAlignment="1" applyProtection="1">
      <alignment horizontal="right" vertical="center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" fillId="0" borderId="10" xfId="0" applyNumberFormat="1" applyFont="1" applyFill="1" applyBorder="1" applyAlignment="1" applyProtection="1">
      <alignment horizontal="left" vertical="center"/>
    </xf>
    <xf numFmtId="164" fontId="2" fillId="0" borderId="10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161"/>
  <sheetViews>
    <sheetView tabSelected="1" topLeftCell="A155" zoomScaleNormal="100" workbookViewId="0">
      <selection activeCell="C172" sqref="C172"/>
    </sheetView>
  </sheetViews>
  <sheetFormatPr baseColWidth="10" defaultRowHeight="12.75" x14ac:dyDescent="0.2"/>
  <cols>
    <col min="1" max="1" width="2.85546875" customWidth="1"/>
    <col min="2" max="2" width="57.140625" customWidth="1"/>
    <col min="3" max="8" width="11.28515625"/>
    <col min="9" max="9" width="18.5703125" customWidth="1"/>
    <col min="10" max="10" width="11.28515625"/>
  </cols>
  <sheetData>
    <row r="2" spans="2:10" x14ac:dyDescent="0.2">
      <c r="B2" s="30" t="s">
        <v>71</v>
      </c>
      <c r="C2" s="30"/>
      <c r="D2" s="30"/>
      <c r="E2" s="30"/>
      <c r="F2" s="30"/>
      <c r="G2" s="30"/>
      <c r="H2" s="30"/>
      <c r="I2" s="30"/>
      <c r="J2" s="30"/>
    </row>
    <row r="4" spans="2:10" ht="13.5" thickBot="1" x14ac:dyDescent="0.25"/>
    <row r="5" spans="2:10" s="6" customFormat="1" x14ac:dyDescent="0.2">
      <c r="B5" s="12" t="s">
        <v>0</v>
      </c>
      <c r="C5" s="13" t="s">
        <v>1</v>
      </c>
      <c r="D5" s="13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4" t="s">
        <v>8</v>
      </c>
    </row>
    <row r="6" spans="2:10" s="6" customFormat="1" x14ac:dyDescent="0.2">
      <c r="B6" s="15" t="s">
        <v>9</v>
      </c>
      <c r="C6" s="7"/>
      <c r="D6" s="7"/>
      <c r="E6" s="7"/>
      <c r="F6" s="7"/>
      <c r="G6" s="7"/>
      <c r="H6" s="7"/>
      <c r="I6" s="7"/>
      <c r="J6" s="16"/>
    </row>
    <row r="7" spans="2:10" s="6" customFormat="1" x14ac:dyDescent="0.2">
      <c r="B7" s="15" t="s">
        <v>10</v>
      </c>
      <c r="C7" s="8">
        <f>C8*F8+C9*F9+C10*F10+C11*F11+C12*F12+C13*F13+C14*F14</f>
        <v>239.86514</v>
      </c>
      <c r="D7" s="8">
        <v>1.5</v>
      </c>
      <c r="E7" s="8">
        <f>C7*D7</f>
        <v>359.79771</v>
      </c>
      <c r="F7" s="8">
        <v>1</v>
      </c>
      <c r="G7" s="7" t="s">
        <v>5</v>
      </c>
      <c r="H7" s="7"/>
      <c r="I7" s="9">
        <v>20</v>
      </c>
      <c r="J7" s="17">
        <f>E7*F7</f>
        <v>359.79771</v>
      </c>
    </row>
    <row r="8" spans="2:10" ht="25.5" x14ac:dyDescent="0.2">
      <c r="B8" s="18" t="s">
        <v>11</v>
      </c>
      <c r="C8" s="3">
        <v>211.2</v>
      </c>
      <c r="D8" s="3">
        <v>1.5</v>
      </c>
      <c r="E8" s="3">
        <f t="shared" ref="E8:E71" si="0">C8*D8</f>
        <v>316.79999999999995</v>
      </c>
      <c r="F8" s="3">
        <v>1</v>
      </c>
      <c r="G8" s="4" t="s">
        <v>5</v>
      </c>
      <c r="H8" s="2"/>
      <c r="I8" s="5">
        <v>20</v>
      </c>
      <c r="J8" s="19">
        <f t="shared" ref="J8:J71" si="1">E8*F8</f>
        <v>316.79999999999995</v>
      </c>
    </row>
    <row r="9" spans="2:10" ht="25.5" x14ac:dyDescent="0.2">
      <c r="B9" s="18" t="s">
        <v>12</v>
      </c>
      <c r="C9" s="3">
        <v>554.54</v>
      </c>
      <c r="D9" s="3">
        <v>1.5</v>
      </c>
      <c r="E9" s="3">
        <f t="shared" si="0"/>
        <v>831.81</v>
      </c>
      <c r="F9" s="3">
        <v>1E-3</v>
      </c>
      <c r="G9" s="4" t="s">
        <v>13</v>
      </c>
      <c r="H9" s="2"/>
      <c r="I9" s="5">
        <v>20</v>
      </c>
      <c r="J9" s="19">
        <f t="shared" si="1"/>
        <v>0.83180999999999994</v>
      </c>
    </row>
    <row r="10" spans="2:10" x14ac:dyDescent="0.2">
      <c r="B10" s="18" t="s">
        <v>14</v>
      </c>
      <c r="C10" s="3">
        <v>0.84</v>
      </c>
      <c r="D10" s="3">
        <v>1.5</v>
      </c>
      <c r="E10" s="3">
        <f t="shared" si="0"/>
        <v>1.26</v>
      </c>
      <c r="F10" s="3">
        <v>2</v>
      </c>
      <c r="G10" s="4" t="s">
        <v>5</v>
      </c>
      <c r="H10" s="2"/>
      <c r="I10" s="5">
        <v>20</v>
      </c>
      <c r="J10" s="19">
        <f t="shared" si="1"/>
        <v>2.52</v>
      </c>
    </row>
    <row r="11" spans="2:10" x14ac:dyDescent="0.2">
      <c r="B11" s="18" t="s">
        <v>15</v>
      </c>
      <c r="C11" s="3">
        <v>0.25</v>
      </c>
      <c r="D11" s="3">
        <v>1.52</v>
      </c>
      <c r="E11" s="3">
        <f t="shared" si="0"/>
        <v>0.38</v>
      </c>
      <c r="F11" s="3">
        <v>0.2</v>
      </c>
      <c r="G11" s="4" t="s">
        <v>16</v>
      </c>
      <c r="H11" s="2"/>
      <c r="I11" s="5">
        <v>20</v>
      </c>
      <c r="J11" s="19">
        <f t="shared" si="1"/>
        <v>7.6000000000000012E-2</v>
      </c>
    </row>
    <row r="12" spans="2:10" x14ac:dyDescent="0.2">
      <c r="B12" s="18" t="s">
        <v>65</v>
      </c>
      <c r="C12" s="3">
        <v>0.41</v>
      </c>
      <c r="D12" s="3">
        <v>1.512</v>
      </c>
      <c r="E12" s="3">
        <f t="shared" si="0"/>
        <v>0.61991999999999992</v>
      </c>
      <c r="F12" s="3">
        <v>2</v>
      </c>
      <c r="G12" s="4" t="s">
        <v>5</v>
      </c>
      <c r="H12" s="2"/>
      <c r="I12" s="5">
        <v>20</v>
      </c>
      <c r="J12" s="19">
        <f t="shared" si="1"/>
        <v>1.2398399999999998</v>
      </c>
    </row>
    <row r="13" spans="2:10" x14ac:dyDescent="0.2">
      <c r="B13" s="18" t="s">
        <v>17</v>
      </c>
      <c r="C13" s="3">
        <v>0.03</v>
      </c>
      <c r="D13" s="3">
        <v>1.667</v>
      </c>
      <c r="E13" s="3">
        <f t="shared" si="0"/>
        <v>5.0009999999999999E-2</v>
      </c>
      <c r="F13" s="3">
        <v>0.02</v>
      </c>
      <c r="G13" s="4" t="s">
        <v>16</v>
      </c>
      <c r="H13" s="2"/>
      <c r="I13" s="5">
        <v>20</v>
      </c>
      <c r="J13" s="19">
        <f t="shared" si="1"/>
        <v>1.0001999999999999E-3</v>
      </c>
    </row>
    <row r="14" spans="2:10" x14ac:dyDescent="0.2">
      <c r="B14" s="18" t="s">
        <v>18</v>
      </c>
      <c r="C14" s="3">
        <v>30</v>
      </c>
      <c r="D14" s="3">
        <v>1.5</v>
      </c>
      <c r="E14" s="3">
        <f t="shared" si="0"/>
        <v>45</v>
      </c>
      <c r="F14" s="3">
        <v>0.85199999999999998</v>
      </c>
      <c r="G14" s="4" t="s">
        <v>19</v>
      </c>
      <c r="H14" s="2"/>
      <c r="I14" s="5">
        <v>20</v>
      </c>
      <c r="J14" s="19">
        <f t="shared" si="1"/>
        <v>38.339999999999996</v>
      </c>
    </row>
    <row r="15" spans="2:10" s="6" customFormat="1" x14ac:dyDescent="0.2">
      <c r="B15" s="15" t="s">
        <v>20</v>
      </c>
      <c r="C15" s="7"/>
      <c r="D15" s="7"/>
      <c r="E15" s="7"/>
      <c r="F15" s="7"/>
      <c r="G15" s="7"/>
      <c r="H15" s="7"/>
      <c r="I15" s="7"/>
      <c r="J15" s="16"/>
    </row>
    <row r="16" spans="2:10" s="6" customFormat="1" x14ac:dyDescent="0.2">
      <c r="B16" s="15" t="s">
        <v>21</v>
      </c>
      <c r="C16" s="7"/>
      <c r="D16" s="7"/>
      <c r="E16" s="7"/>
      <c r="F16" s="7"/>
      <c r="G16" s="7"/>
      <c r="H16" s="7"/>
      <c r="I16" s="7"/>
      <c r="J16" s="16"/>
    </row>
    <row r="17" spans="2:10" s="6" customFormat="1" x14ac:dyDescent="0.2">
      <c r="B17" s="15" t="s">
        <v>22</v>
      </c>
      <c r="C17" s="8">
        <f>C18*F18+C19*F19+C20*F20+C21*F21+C22*F22+C23*F23+C24*F24+C25*F25+C26*F26+C27*F27+C28*F28</f>
        <v>376.61617999999999</v>
      </c>
      <c r="D17" s="8">
        <v>1.5</v>
      </c>
      <c r="E17" s="8">
        <f t="shared" si="0"/>
        <v>564.92426999999998</v>
      </c>
      <c r="F17" s="8">
        <v>1</v>
      </c>
      <c r="G17" s="7" t="s">
        <v>5</v>
      </c>
      <c r="H17" s="7"/>
      <c r="I17" s="9">
        <v>20</v>
      </c>
      <c r="J17" s="17">
        <f t="shared" si="1"/>
        <v>564.92426999999998</v>
      </c>
    </row>
    <row r="18" spans="2:10" x14ac:dyDescent="0.2">
      <c r="B18" s="18" t="s">
        <v>22</v>
      </c>
      <c r="C18" s="3">
        <v>297.11</v>
      </c>
      <c r="D18" s="3">
        <v>1.5</v>
      </c>
      <c r="E18" s="3">
        <f t="shared" si="0"/>
        <v>445.66500000000002</v>
      </c>
      <c r="F18" s="3">
        <v>1</v>
      </c>
      <c r="G18" s="4" t="s">
        <v>5</v>
      </c>
      <c r="H18" s="2"/>
      <c r="I18" s="5">
        <v>20</v>
      </c>
      <c r="J18" s="19">
        <f t="shared" si="1"/>
        <v>445.66500000000002</v>
      </c>
    </row>
    <row r="19" spans="2:10" x14ac:dyDescent="0.2">
      <c r="B19" s="18" t="s">
        <v>50</v>
      </c>
      <c r="C19" s="3">
        <v>26.84</v>
      </c>
      <c r="D19" s="3">
        <v>1.5</v>
      </c>
      <c r="E19" s="3">
        <f t="shared" si="0"/>
        <v>40.26</v>
      </c>
      <c r="F19" s="3">
        <v>1</v>
      </c>
      <c r="G19" s="4" t="s">
        <v>5</v>
      </c>
      <c r="H19" s="2"/>
      <c r="I19" s="5">
        <v>20</v>
      </c>
      <c r="J19" s="19">
        <f t="shared" si="1"/>
        <v>40.26</v>
      </c>
    </row>
    <row r="20" spans="2:10" x14ac:dyDescent="0.2">
      <c r="B20" s="18" t="s">
        <v>23</v>
      </c>
      <c r="C20" s="3">
        <v>0.17</v>
      </c>
      <c r="D20" s="3">
        <v>1.5289999999999999</v>
      </c>
      <c r="E20" s="3">
        <f t="shared" si="0"/>
        <v>0.25992999999999999</v>
      </c>
      <c r="F20" s="3">
        <v>4</v>
      </c>
      <c r="G20" s="4" t="s">
        <v>5</v>
      </c>
      <c r="H20" s="2"/>
      <c r="I20" s="5">
        <v>20</v>
      </c>
      <c r="J20" s="19">
        <f t="shared" si="1"/>
        <v>1.03972</v>
      </c>
    </row>
    <row r="21" spans="2:10" x14ac:dyDescent="0.2">
      <c r="B21" s="18" t="s">
        <v>24</v>
      </c>
      <c r="C21" s="3">
        <v>1.37</v>
      </c>
      <c r="D21" s="3">
        <v>1.504</v>
      </c>
      <c r="E21" s="3">
        <f t="shared" si="0"/>
        <v>2.0604800000000001</v>
      </c>
      <c r="F21" s="3">
        <v>10.199999999999999</v>
      </c>
      <c r="G21" s="4" t="s">
        <v>25</v>
      </c>
      <c r="H21" s="2"/>
      <c r="I21" s="5">
        <v>20</v>
      </c>
      <c r="J21" s="19">
        <f t="shared" si="1"/>
        <v>21.016895999999999</v>
      </c>
    </row>
    <row r="22" spans="2:10" ht="25.5" x14ac:dyDescent="0.2">
      <c r="B22" s="18" t="s">
        <v>12</v>
      </c>
      <c r="C22" s="3">
        <v>554.54</v>
      </c>
      <c r="D22" s="3">
        <v>1.5</v>
      </c>
      <c r="E22" s="3">
        <f t="shared" si="0"/>
        <v>831.81</v>
      </c>
      <c r="F22" s="3">
        <v>1E-3</v>
      </c>
      <c r="G22" s="4" t="s">
        <v>13</v>
      </c>
      <c r="H22" s="2"/>
      <c r="I22" s="5">
        <v>20</v>
      </c>
      <c r="J22" s="19">
        <f t="shared" si="1"/>
        <v>0.83180999999999994</v>
      </c>
    </row>
    <row r="23" spans="2:10" x14ac:dyDescent="0.2">
      <c r="B23" s="18" t="s">
        <v>14</v>
      </c>
      <c r="C23" s="3">
        <v>0.84</v>
      </c>
      <c r="D23" s="3">
        <v>1.5</v>
      </c>
      <c r="E23" s="3">
        <f t="shared" si="0"/>
        <v>1.26</v>
      </c>
      <c r="F23" s="3">
        <v>2</v>
      </c>
      <c r="G23" s="4" t="s">
        <v>5</v>
      </c>
      <c r="H23" s="2"/>
      <c r="I23" s="5">
        <v>20</v>
      </c>
      <c r="J23" s="19">
        <f t="shared" si="1"/>
        <v>2.52</v>
      </c>
    </row>
    <row r="24" spans="2:10" x14ac:dyDescent="0.2">
      <c r="B24" s="18" t="s">
        <v>15</v>
      </c>
      <c r="C24" s="3">
        <v>0.25</v>
      </c>
      <c r="D24" s="3">
        <v>1.52</v>
      </c>
      <c r="E24" s="3">
        <f t="shared" si="0"/>
        <v>0.38</v>
      </c>
      <c r="F24" s="3">
        <v>0.2</v>
      </c>
      <c r="G24" s="4" t="s">
        <v>16</v>
      </c>
      <c r="H24" s="2"/>
      <c r="I24" s="5">
        <v>20</v>
      </c>
      <c r="J24" s="19">
        <f t="shared" si="1"/>
        <v>7.6000000000000012E-2</v>
      </c>
    </row>
    <row r="25" spans="2:10" x14ac:dyDescent="0.2">
      <c r="B25" s="18" t="s">
        <v>65</v>
      </c>
      <c r="C25" s="3">
        <v>0.41</v>
      </c>
      <c r="D25" s="3">
        <v>1.512</v>
      </c>
      <c r="E25" s="3">
        <f t="shared" si="0"/>
        <v>0.61991999999999992</v>
      </c>
      <c r="F25" s="3">
        <v>2</v>
      </c>
      <c r="G25" s="4" t="s">
        <v>5</v>
      </c>
      <c r="H25" s="2"/>
      <c r="I25" s="5">
        <v>20</v>
      </c>
      <c r="J25" s="19">
        <f t="shared" si="1"/>
        <v>1.2398399999999998</v>
      </c>
    </row>
    <row r="26" spans="2:10" x14ac:dyDescent="0.2">
      <c r="B26" s="18" t="s">
        <v>17</v>
      </c>
      <c r="C26" s="3">
        <v>0.03</v>
      </c>
      <c r="D26" s="3">
        <v>1.667</v>
      </c>
      <c r="E26" s="3">
        <f t="shared" si="0"/>
        <v>5.0009999999999999E-2</v>
      </c>
      <c r="F26" s="3">
        <v>0.02</v>
      </c>
      <c r="G26" s="4" t="s">
        <v>16</v>
      </c>
      <c r="H26" s="2"/>
      <c r="I26" s="5">
        <v>20</v>
      </c>
      <c r="J26" s="19">
        <f t="shared" si="1"/>
        <v>1.0001999999999999E-3</v>
      </c>
    </row>
    <row r="27" spans="2:10" x14ac:dyDescent="0.2">
      <c r="B27" s="18" t="s">
        <v>26</v>
      </c>
      <c r="C27" s="3">
        <v>11.26</v>
      </c>
      <c r="D27" s="3">
        <v>1.5</v>
      </c>
      <c r="E27" s="3">
        <f t="shared" si="0"/>
        <v>16.89</v>
      </c>
      <c r="F27" s="3">
        <v>0.20399999999999999</v>
      </c>
      <c r="G27" s="4" t="s">
        <v>16</v>
      </c>
      <c r="H27" s="2"/>
      <c r="I27" s="5">
        <v>20</v>
      </c>
      <c r="J27" s="19">
        <f t="shared" si="1"/>
        <v>3.44556</v>
      </c>
    </row>
    <row r="28" spans="2:10" x14ac:dyDescent="0.2">
      <c r="B28" s="18" t="s">
        <v>18</v>
      </c>
      <c r="C28" s="3">
        <v>30</v>
      </c>
      <c r="D28" s="3">
        <v>1.5</v>
      </c>
      <c r="E28" s="3">
        <f t="shared" si="0"/>
        <v>45</v>
      </c>
      <c r="F28" s="3">
        <v>1.087</v>
      </c>
      <c r="G28" s="4" t="s">
        <v>19</v>
      </c>
      <c r="H28" s="2"/>
      <c r="I28" s="5">
        <v>20</v>
      </c>
      <c r="J28" s="19">
        <f t="shared" si="1"/>
        <v>48.914999999999999</v>
      </c>
    </row>
    <row r="29" spans="2:10" s="6" customFormat="1" ht="25.5" x14ac:dyDescent="0.2">
      <c r="B29" s="15" t="s">
        <v>27</v>
      </c>
      <c r="C29" s="8">
        <f>C30*F30+C31*F31+C32*F32+C33*F33+C34*F34+C35*F35+C36*F36+C37*F37+C38*F38+C39*F39+C40*F40</f>
        <v>167.00618000000003</v>
      </c>
      <c r="D29" s="8">
        <v>1.5009999999999999</v>
      </c>
      <c r="E29" s="8">
        <f t="shared" si="0"/>
        <v>250.67627618000003</v>
      </c>
      <c r="F29" s="8">
        <v>1</v>
      </c>
      <c r="G29" s="7" t="s">
        <v>5</v>
      </c>
      <c r="H29" s="7"/>
      <c r="I29" s="9">
        <v>20</v>
      </c>
      <c r="J29" s="17">
        <f t="shared" si="1"/>
        <v>250.67627618000003</v>
      </c>
    </row>
    <row r="30" spans="2:10" x14ac:dyDescent="0.2">
      <c r="B30" s="18" t="s">
        <v>51</v>
      </c>
      <c r="C30" s="3">
        <v>87.5</v>
      </c>
      <c r="D30" s="3">
        <v>1.5</v>
      </c>
      <c r="E30" s="3">
        <f t="shared" si="0"/>
        <v>131.25</v>
      </c>
      <c r="F30" s="3">
        <v>1</v>
      </c>
      <c r="G30" s="4" t="s">
        <v>5</v>
      </c>
      <c r="H30" s="2"/>
      <c r="I30" s="5">
        <v>20</v>
      </c>
      <c r="J30" s="19">
        <f t="shared" si="1"/>
        <v>131.25</v>
      </c>
    </row>
    <row r="31" spans="2:10" x14ac:dyDescent="0.2">
      <c r="B31" s="18" t="s">
        <v>50</v>
      </c>
      <c r="C31" s="3">
        <v>26.84</v>
      </c>
      <c r="D31" s="3">
        <v>1.5</v>
      </c>
      <c r="E31" s="3">
        <f t="shared" si="0"/>
        <v>40.26</v>
      </c>
      <c r="F31" s="3">
        <v>1</v>
      </c>
      <c r="G31" s="4" t="s">
        <v>5</v>
      </c>
      <c r="H31" s="2"/>
      <c r="I31" s="5">
        <v>20</v>
      </c>
      <c r="J31" s="19">
        <f t="shared" si="1"/>
        <v>40.26</v>
      </c>
    </row>
    <row r="32" spans="2:10" x14ac:dyDescent="0.2">
      <c r="B32" s="18" t="s">
        <v>23</v>
      </c>
      <c r="C32" s="3">
        <v>0.17</v>
      </c>
      <c r="D32" s="3">
        <v>1.5289999999999999</v>
      </c>
      <c r="E32" s="3">
        <f t="shared" si="0"/>
        <v>0.25992999999999999</v>
      </c>
      <c r="F32" s="3">
        <v>4</v>
      </c>
      <c r="G32" s="4" t="s">
        <v>5</v>
      </c>
      <c r="H32" s="2"/>
      <c r="I32" s="5">
        <v>20</v>
      </c>
      <c r="J32" s="19">
        <f t="shared" si="1"/>
        <v>1.03972</v>
      </c>
    </row>
    <row r="33" spans="2:10" x14ac:dyDescent="0.2">
      <c r="B33" s="18" t="s">
        <v>24</v>
      </c>
      <c r="C33" s="3">
        <v>1.37</v>
      </c>
      <c r="D33" s="3">
        <v>1.504</v>
      </c>
      <c r="E33" s="3">
        <f t="shared" si="0"/>
        <v>2.0604800000000001</v>
      </c>
      <c r="F33" s="3">
        <v>10.199999999999999</v>
      </c>
      <c r="G33" s="4" t="s">
        <v>25</v>
      </c>
      <c r="H33" s="2"/>
      <c r="I33" s="5">
        <v>20</v>
      </c>
      <c r="J33" s="19">
        <f t="shared" si="1"/>
        <v>21.016895999999999</v>
      </c>
    </row>
    <row r="34" spans="2:10" ht="25.5" x14ac:dyDescent="0.2">
      <c r="B34" s="18" t="s">
        <v>12</v>
      </c>
      <c r="C34" s="3">
        <v>554.54</v>
      </c>
      <c r="D34" s="3">
        <v>1.5</v>
      </c>
      <c r="E34" s="3">
        <f t="shared" si="0"/>
        <v>831.81</v>
      </c>
      <c r="F34" s="3">
        <v>1E-3</v>
      </c>
      <c r="G34" s="4" t="s">
        <v>13</v>
      </c>
      <c r="H34" s="2"/>
      <c r="I34" s="5">
        <v>20</v>
      </c>
      <c r="J34" s="19">
        <f t="shared" si="1"/>
        <v>0.83180999999999994</v>
      </c>
    </row>
    <row r="35" spans="2:10" x14ac:dyDescent="0.2">
      <c r="B35" s="18" t="s">
        <v>14</v>
      </c>
      <c r="C35" s="3">
        <v>0.84</v>
      </c>
      <c r="D35" s="3">
        <v>1.5</v>
      </c>
      <c r="E35" s="3">
        <f t="shared" si="0"/>
        <v>1.26</v>
      </c>
      <c r="F35" s="3">
        <v>2</v>
      </c>
      <c r="G35" s="4" t="s">
        <v>5</v>
      </c>
      <c r="H35" s="2"/>
      <c r="I35" s="5">
        <v>20</v>
      </c>
      <c r="J35" s="19">
        <f t="shared" si="1"/>
        <v>2.52</v>
      </c>
    </row>
    <row r="36" spans="2:10" x14ac:dyDescent="0.2">
      <c r="B36" s="18" t="s">
        <v>15</v>
      </c>
      <c r="C36" s="3">
        <v>0.25</v>
      </c>
      <c r="D36" s="3">
        <v>1.52</v>
      </c>
      <c r="E36" s="3">
        <f t="shared" si="0"/>
        <v>0.38</v>
      </c>
      <c r="F36" s="3">
        <v>0.2</v>
      </c>
      <c r="G36" s="4" t="s">
        <v>16</v>
      </c>
      <c r="H36" s="2"/>
      <c r="I36" s="5">
        <v>20</v>
      </c>
      <c r="J36" s="19">
        <f t="shared" si="1"/>
        <v>7.6000000000000012E-2</v>
      </c>
    </row>
    <row r="37" spans="2:10" x14ac:dyDescent="0.2">
      <c r="B37" s="18" t="s">
        <v>65</v>
      </c>
      <c r="C37" s="3">
        <v>0.41</v>
      </c>
      <c r="D37" s="3">
        <v>1.512</v>
      </c>
      <c r="E37" s="3">
        <f t="shared" si="0"/>
        <v>0.61991999999999992</v>
      </c>
      <c r="F37" s="3">
        <v>2</v>
      </c>
      <c r="G37" s="4" t="s">
        <v>5</v>
      </c>
      <c r="H37" s="2"/>
      <c r="I37" s="5">
        <v>20</v>
      </c>
      <c r="J37" s="19">
        <f t="shared" si="1"/>
        <v>1.2398399999999998</v>
      </c>
    </row>
    <row r="38" spans="2:10" x14ac:dyDescent="0.2">
      <c r="B38" s="18" t="s">
        <v>17</v>
      </c>
      <c r="C38" s="3">
        <v>0.03</v>
      </c>
      <c r="D38" s="3">
        <v>1.667</v>
      </c>
      <c r="E38" s="3">
        <f t="shared" si="0"/>
        <v>5.0009999999999999E-2</v>
      </c>
      <c r="F38" s="3">
        <v>0.02</v>
      </c>
      <c r="G38" s="4" t="s">
        <v>16</v>
      </c>
      <c r="H38" s="2"/>
      <c r="I38" s="5">
        <v>20</v>
      </c>
      <c r="J38" s="19">
        <f t="shared" si="1"/>
        <v>1.0001999999999999E-3</v>
      </c>
    </row>
    <row r="39" spans="2:10" x14ac:dyDescent="0.2">
      <c r="B39" s="18" t="s">
        <v>26</v>
      </c>
      <c r="C39" s="3">
        <v>11.26</v>
      </c>
      <c r="D39" s="3">
        <v>1.5</v>
      </c>
      <c r="E39" s="3">
        <f t="shared" si="0"/>
        <v>16.89</v>
      </c>
      <c r="F39" s="3">
        <v>0.20399999999999999</v>
      </c>
      <c r="G39" s="4" t="s">
        <v>16</v>
      </c>
      <c r="H39" s="2"/>
      <c r="I39" s="5">
        <v>20</v>
      </c>
      <c r="J39" s="19">
        <f t="shared" si="1"/>
        <v>3.44556</v>
      </c>
    </row>
    <row r="40" spans="2:10" x14ac:dyDescent="0.2">
      <c r="B40" s="18" t="s">
        <v>18</v>
      </c>
      <c r="C40" s="3">
        <v>30</v>
      </c>
      <c r="D40" s="3">
        <v>1.5</v>
      </c>
      <c r="E40" s="3">
        <f t="shared" si="0"/>
        <v>45</v>
      </c>
      <c r="F40" s="3">
        <v>1.087</v>
      </c>
      <c r="G40" s="4" t="s">
        <v>19</v>
      </c>
      <c r="H40" s="2"/>
      <c r="I40" s="5">
        <v>20</v>
      </c>
      <c r="J40" s="19">
        <f t="shared" si="1"/>
        <v>48.914999999999999</v>
      </c>
    </row>
    <row r="41" spans="2:10" s="6" customFormat="1" ht="38.25" x14ac:dyDescent="0.2">
      <c r="B41" s="15" t="s">
        <v>28</v>
      </c>
      <c r="C41" s="8">
        <f>C42*F42+C43*F43+C44*F44+C45*F45+C46*F46+C47*F47+C48*F48+C49*F49+C50*F50+C51*F51+C52*F52</f>
        <v>184.92617999999999</v>
      </c>
      <c r="D41" s="8">
        <v>1.5009999999999999</v>
      </c>
      <c r="E41" s="8">
        <f t="shared" si="0"/>
        <v>277.57419617999994</v>
      </c>
      <c r="F41" s="8">
        <v>1</v>
      </c>
      <c r="G41" s="7" t="s">
        <v>5</v>
      </c>
      <c r="H41" s="7"/>
      <c r="I41" s="9">
        <v>20</v>
      </c>
      <c r="J41" s="17">
        <f t="shared" si="1"/>
        <v>277.57419617999994</v>
      </c>
    </row>
    <row r="42" spans="2:10" x14ac:dyDescent="0.2">
      <c r="B42" s="18" t="s">
        <v>50</v>
      </c>
      <c r="C42" s="3">
        <v>26.84</v>
      </c>
      <c r="D42" s="3">
        <v>1.5</v>
      </c>
      <c r="E42" s="3">
        <f t="shared" si="0"/>
        <v>40.26</v>
      </c>
      <c r="F42" s="3">
        <v>1</v>
      </c>
      <c r="G42" s="4" t="s">
        <v>5</v>
      </c>
      <c r="H42" s="2"/>
      <c r="I42" s="5">
        <v>20</v>
      </c>
      <c r="J42" s="19">
        <f t="shared" si="1"/>
        <v>40.26</v>
      </c>
    </row>
    <row r="43" spans="2:10" ht="38.25" x14ac:dyDescent="0.2">
      <c r="B43" s="18" t="s">
        <v>29</v>
      </c>
      <c r="C43" s="3">
        <v>105.42</v>
      </c>
      <c r="D43" s="3">
        <v>1.5</v>
      </c>
      <c r="E43" s="3">
        <f t="shared" si="0"/>
        <v>158.13</v>
      </c>
      <c r="F43" s="3">
        <v>1</v>
      </c>
      <c r="G43" s="4" t="s">
        <v>5</v>
      </c>
      <c r="H43" s="2"/>
      <c r="I43" s="5">
        <v>20</v>
      </c>
      <c r="J43" s="19">
        <f t="shared" si="1"/>
        <v>158.13</v>
      </c>
    </row>
    <row r="44" spans="2:10" x14ac:dyDescent="0.2">
      <c r="B44" s="18" t="s">
        <v>23</v>
      </c>
      <c r="C44" s="3">
        <v>0.17</v>
      </c>
      <c r="D44" s="3">
        <v>1.5289999999999999</v>
      </c>
      <c r="E44" s="3">
        <f t="shared" si="0"/>
        <v>0.25992999999999999</v>
      </c>
      <c r="F44" s="3">
        <v>4</v>
      </c>
      <c r="G44" s="4" t="s">
        <v>5</v>
      </c>
      <c r="H44" s="2"/>
      <c r="I44" s="5">
        <v>20</v>
      </c>
      <c r="J44" s="19">
        <f t="shared" si="1"/>
        <v>1.03972</v>
      </c>
    </row>
    <row r="45" spans="2:10" x14ac:dyDescent="0.2">
      <c r="B45" s="18" t="s">
        <v>24</v>
      </c>
      <c r="C45" s="3">
        <v>1.37</v>
      </c>
      <c r="D45" s="3">
        <v>1.504</v>
      </c>
      <c r="E45" s="3">
        <f t="shared" si="0"/>
        <v>2.0604800000000001</v>
      </c>
      <c r="F45" s="3">
        <v>10.199999999999999</v>
      </c>
      <c r="G45" s="4" t="s">
        <v>25</v>
      </c>
      <c r="H45" s="2"/>
      <c r="I45" s="5">
        <v>20</v>
      </c>
      <c r="J45" s="19">
        <f t="shared" si="1"/>
        <v>21.016895999999999</v>
      </c>
    </row>
    <row r="46" spans="2:10" ht="25.5" x14ac:dyDescent="0.2">
      <c r="B46" s="18" t="s">
        <v>12</v>
      </c>
      <c r="C46" s="3">
        <v>554.54</v>
      </c>
      <c r="D46" s="3">
        <v>1.5</v>
      </c>
      <c r="E46" s="3">
        <f t="shared" si="0"/>
        <v>831.81</v>
      </c>
      <c r="F46" s="3">
        <v>1E-3</v>
      </c>
      <c r="G46" s="4" t="s">
        <v>13</v>
      </c>
      <c r="H46" s="2"/>
      <c r="I46" s="5">
        <v>20</v>
      </c>
      <c r="J46" s="19">
        <f t="shared" si="1"/>
        <v>0.83180999999999994</v>
      </c>
    </row>
    <row r="47" spans="2:10" x14ac:dyDescent="0.2">
      <c r="B47" s="18" t="s">
        <v>14</v>
      </c>
      <c r="C47" s="3">
        <v>0.84</v>
      </c>
      <c r="D47" s="3">
        <v>1.5</v>
      </c>
      <c r="E47" s="3">
        <f t="shared" si="0"/>
        <v>1.26</v>
      </c>
      <c r="F47" s="3">
        <v>2</v>
      </c>
      <c r="G47" s="4" t="s">
        <v>5</v>
      </c>
      <c r="H47" s="2"/>
      <c r="I47" s="5">
        <v>20</v>
      </c>
      <c r="J47" s="19">
        <f t="shared" si="1"/>
        <v>2.52</v>
      </c>
    </row>
    <row r="48" spans="2:10" x14ac:dyDescent="0.2">
      <c r="B48" s="18" t="s">
        <v>15</v>
      </c>
      <c r="C48" s="3">
        <v>0.25</v>
      </c>
      <c r="D48" s="3">
        <v>1.52</v>
      </c>
      <c r="E48" s="3">
        <f t="shared" si="0"/>
        <v>0.38</v>
      </c>
      <c r="F48" s="3">
        <v>0.2</v>
      </c>
      <c r="G48" s="4" t="s">
        <v>16</v>
      </c>
      <c r="H48" s="2"/>
      <c r="I48" s="5">
        <v>20</v>
      </c>
      <c r="J48" s="19">
        <f t="shared" si="1"/>
        <v>7.6000000000000012E-2</v>
      </c>
    </row>
    <row r="49" spans="2:10" x14ac:dyDescent="0.2">
      <c r="B49" s="18" t="s">
        <v>65</v>
      </c>
      <c r="C49" s="3">
        <v>0.41</v>
      </c>
      <c r="D49" s="3">
        <v>1.512</v>
      </c>
      <c r="E49" s="3">
        <f t="shared" si="0"/>
        <v>0.61991999999999992</v>
      </c>
      <c r="F49" s="3">
        <v>2</v>
      </c>
      <c r="G49" s="4" t="s">
        <v>5</v>
      </c>
      <c r="H49" s="2"/>
      <c r="I49" s="5">
        <v>20</v>
      </c>
      <c r="J49" s="19">
        <f t="shared" si="1"/>
        <v>1.2398399999999998</v>
      </c>
    </row>
    <row r="50" spans="2:10" x14ac:dyDescent="0.2">
      <c r="B50" s="18" t="s">
        <v>17</v>
      </c>
      <c r="C50" s="3">
        <v>0.03</v>
      </c>
      <c r="D50" s="3">
        <v>1.667</v>
      </c>
      <c r="E50" s="3">
        <f t="shared" si="0"/>
        <v>5.0009999999999999E-2</v>
      </c>
      <c r="F50" s="3">
        <v>0.02</v>
      </c>
      <c r="G50" s="4" t="s">
        <v>16</v>
      </c>
      <c r="H50" s="2"/>
      <c r="I50" s="5">
        <v>20</v>
      </c>
      <c r="J50" s="19">
        <f t="shared" si="1"/>
        <v>1.0001999999999999E-3</v>
      </c>
    </row>
    <row r="51" spans="2:10" x14ac:dyDescent="0.2">
      <c r="B51" s="18" t="s">
        <v>26</v>
      </c>
      <c r="C51" s="3">
        <v>11.26</v>
      </c>
      <c r="D51" s="3">
        <v>1.5</v>
      </c>
      <c r="E51" s="3">
        <f t="shared" si="0"/>
        <v>16.89</v>
      </c>
      <c r="F51" s="3">
        <v>0.20399999999999999</v>
      </c>
      <c r="G51" s="4" t="s">
        <v>16</v>
      </c>
      <c r="H51" s="2"/>
      <c r="I51" s="5">
        <v>20</v>
      </c>
      <c r="J51" s="19">
        <f t="shared" si="1"/>
        <v>3.44556</v>
      </c>
    </row>
    <row r="52" spans="2:10" x14ac:dyDescent="0.2">
      <c r="B52" s="18" t="s">
        <v>18</v>
      </c>
      <c r="C52" s="3">
        <v>30</v>
      </c>
      <c r="D52" s="3">
        <v>1.5</v>
      </c>
      <c r="E52" s="3">
        <f t="shared" si="0"/>
        <v>45</v>
      </c>
      <c r="F52" s="3">
        <v>1.087</v>
      </c>
      <c r="G52" s="4" t="s">
        <v>19</v>
      </c>
      <c r="H52" s="2"/>
      <c r="I52" s="5">
        <v>20</v>
      </c>
      <c r="J52" s="19">
        <f t="shared" si="1"/>
        <v>48.914999999999999</v>
      </c>
    </row>
    <row r="53" spans="2:10" s="6" customFormat="1" ht="63.75" x14ac:dyDescent="0.2">
      <c r="B53" s="15" t="s">
        <v>30</v>
      </c>
      <c r="C53" s="8">
        <f>C54*F54+C55*F55+C56*F56+C57*F57+C58*F58+C59*F59</f>
        <v>464.78000000000003</v>
      </c>
      <c r="D53" s="8">
        <v>1.5</v>
      </c>
      <c r="E53" s="8">
        <f t="shared" si="0"/>
        <v>697.17000000000007</v>
      </c>
      <c r="F53" s="8">
        <v>1</v>
      </c>
      <c r="G53" s="7" t="s">
        <v>5</v>
      </c>
      <c r="H53" s="7"/>
      <c r="I53" s="9">
        <v>20</v>
      </c>
      <c r="J53" s="17">
        <f t="shared" si="1"/>
        <v>697.17000000000007</v>
      </c>
    </row>
    <row r="54" spans="2:10" ht="25.5" x14ac:dyDescent="0.2">
      <c r="B54" s="18" t="s">
        <v>52</v>
      </c>
      <c r="C54" s="3">
        <v>168.05</v>
      </c>
      <c r="D54" s="3">
        <v>1.5</v>
      </c>
      <c r="E54" s="3">
        <f t="shared" si="0"/>
        <v>252.07500000000002</v>
      </c>
      <c r="F54" s="3">
        <v>1</v>
      </c>
      <c r="G54" s="4" t="s">
        <v>5</v>
      </c>
      <c r="H54" s="2"/>
      <c r="I54" s="5">
        <v>20</v>
      </c>
      <c r="J54" s="19">
        <f t="shared" si="1"/>
        <v>252.07500000000002</v>
      </c>
    </row>
    <row r="55" spans="2:10" ht="25.5" x14ac:dyDescent="0.2">
      <c r="B55" s="18" t="s">
        <v>31</v>
      </c>
      <c r="C55" s="3">
        <v>174.5</v>
      </c>
      <c r="D55" s="3">
        <v>1.5</v>
      </c>
      <c r="E55" s="3">
        <f t="shared" si="0"/>
        <v>261.75</v>
      </c>
      <c r="F55" s="3">
        <v>1</v>
      </c>
      <c r="G55" s="4" t="s">
        <v>5</v>
      </c>
      <c r="H55" s="2"/>
      <c r="I55" s="5">
        <v>20</v>
      </c>
      <c r="J55" s="19">
        <f t="shared" si="1"/>
        <v>261.75</v>
      </c>
    </row>
    <row r="56" spans="2:10" x14ac:dyDescent="0.2">
      <c r="B56" s="18" t="s">
        <v>32</v>
      </c>
      <c r="C56" s="3">
        <v>8.39</v>
      </c>
      <c r="D56" s="3">
        <v>1.5009999999999999</v>
      </c>
      <c r="E56" s="3">
        <f t="shared" si="0"/>
        <v>12.593389999999999</v>
      </c>
      <c r="F56" s="3">
        <v>1</v>
      </c>
      <c r="G56" s="4" t="s">
        <v>5</v>
      </c>
      <c r="H56" s="2"/>
      <c r="I56" s="5">
        <v>20</v>
      </c>
      <c r="J56" s="19">
        <f t="shared" si="1"/>
        <v>12.593389999999999</v>
      </c>
    </row>
    <row r="57" spans="2:10" x14ac:dyDescent="0.2">
      <c r="B57" s="18" t="s">
        <v>53</v>
      </c>
      <c r="C57" s="3">
        <v>6.24</v>
      </c>
      <c r="D57" s="3">
        <v>1.5</v>
      </c>
      <c r="E57" s="3">
        <f t="shared" si="0"/>
        <v>9.36</v>
      </c>
      <c r="F57" s="3">
        <v>1</v>
      </c>
      <c r="G57" s="4" t="s">
        <v>5</v>
      </c>
      <c r="H57" s="2"/>
      <c r="I57" s="5">
        <v>20</v>
      </c>
      <c r="J57" s="19">
        <f t="shared" si="1"/>
        <v>9.36</v>
      </c>
    </row>
    <row r="58" spans="2:10" x14ac:dyDescent="0.2">
      <c r="B58" s="18" t="s">
        <v>33</v>
      </c>
      <c r="C58" s="3">
        <v>17.600000000000001</v>
      </c>
      <c r="D58" s="3">
        <v>1.5</v>
      </c>
      <c r="E58" s="3">
        <f t="shared" si="0"/>
        <v>26.400000000000002</v>
      </c>
      <c r="F58" s="3">
        <v>1</v>
      </c>
      <c r="G58" s="4" t="s">
        <v>5</v>
      </c>
      <c r="H58" s="2"/>
      <c r="I58" s="5">
        <v>20</v>
      </c>
      <c r="J58" s="19">
        <f t="shared" si="1"/>
        <v>26.400000000000002</v>
      </c>
    </row>
    <row r="59" spans="2:10" x14ac:dyDescent="0.2">
      <c r="B59" s="18" t="s">
        <v>18</v>
      </c>
      <c r="C59" s="3">
        <v>30</v>
      </c>
      <c r="D59" s="3">
        <v>1.5</v>
      </c>
      <c r="E59" s="3">
        <f t="shared" si="0"/>
        <v>45</v>
      </c>
      <c r="F59" s="3">
        <v>3</v>
      </c>
      <c r="G59" s="4" t="s">
        <v>19</v>
      </c>
      <c r="H59" s="2"/>
      <c r="I59" s="5">
        <v>20</v>
      </c>
      <c r="J59" s="19">
        <f t="shared" si="1"/>
        <v>135</v>
      </c>
    </row>
    <row r="60" spans="2:10" s="6" customFormat="1" ht="63.75" x14ac:dyDescent="0.2">
      <c r="B60" s="15" t="s">
        <v>34</v>
      </c>
      <c r="C60" s="8">
        <f>C61*F61+C62*F62+C63*F63+C64*F64+C65*F65+C66*F66</f>
        <v>457.68000000000006</v>
      </c>
      <c r="D60" s="8">
        <v>1.5</v>
      </c>
      <c r="E60" s="8">
        <f t="shared" si="0"/>
        <v>686.5200000000001</v>
      </c>
      <c r="F60" s="8">
        <v>1</v>
      </c>
      <c r="G60" s="7" t="s">
        <v>5</v>
      </c>
      <c r="H60" s="7"/>
      <c r="I60" s="9">
        <v>20</v>
      </c>
      <c r="J60" s="17">
        <f t="shared" si="1"/>
        <v>686.5200000000001</v>
      </c>
    </row>
    <row r="61" spans="2:10" ht="25.5" x14ac:dyDescent="0.2">
      <c r="B61" s="18" t="s">
        <v>54</v>
      </c>
      <c r="C61" s="3">
        <v>168.05</v>
      </c>
      <c r="D61" s="3">
        <v>1.5</v>
      </c>
      <c r="E61" s="3">
        <f t="shared" si="0"/>
        <v>252.07500000000002</v>
      </c>
      <c r="F61" s="3">
        <v>1</v>
      </c>
      <c r="G61" s="4" t="s">
        <v>5</v>
      </c>
      <c r="H61" s="2"/>
      <c r="I61" s="5">
        <v>20</v>
      </c>
      <c r="J61" s="19">
        <f t="shared" si="1"/>
        <v>252.07500000000002</v>
      </c>
    </row>
    <row r="62" spans="2:10" ht="25.5" x14ac:dyDescent="0.2">
      <c r="B62" s="18" t="s">
        <v>35</v>
      </c>
      <c r="C62" s="3">
        <v>167.4</v>
      </c>
      <c r="D62" s="3">
        <v>1.5</v>
      </c>
      <c r="E62" s="3">
        <f t="shared" si="0"/>
        <v>251.10000000000002</v>
      </c>
      <c r="F62" s="3">
        <v>1</v>
      </c>
      <c r="G62" s="4" t="s">
        <v>5</v>
      </c>
      <c r="H62" s="2"/>
      <c r="I62" s="5">
        <v>20</v>
      </c>
      <c r="J62" s="19">
        <f t="shared" si="1"/>
        <v>251.10000000000002</v>
      </c>
    </row>
    <row r="63" spans="2:10" x14ac:dyDescent="0.2">
      <c r="B63" s="18" t="s">
        <v>32</v>
      </c>
      <c r="C63" s="3">
        <v>8.39</v>
      </c>
      <c r="D63" s="3">
        <v>1.5009999999999999</v>
      </c>
      <c r="E63" s="3">
        <f t="shared" si="0"/>
        <v>12.593389999999999</v>
      </c>
      <c r="F63" s="3">
        <v>1</v>
      </c>
      <c r="G63" s="4" t="s">
        <v>5</v>
      </c>
      <c r="H63" s="2"/>
      <c r="I63" s="5">
        <v>20</v>
      </c>
      <c r="J63" s="19">
        <f t="shared" si="1"/>
        <v>12.593389999999999</v>
      </c>
    </row>
    <row r="64" spans="2:10" x14ac:dyDescent="0.2">
      <c r="B64" s="18" t="s">
        <v>53</v>
      </c>
      <c r="C64" s="3">
        <v>6.24</v>
      </c>
      <c r="D64" s="3">
        <v>1.5</v>
      </c>
      <c r="E64" s="3">
        <f t="shared" si="0"/>
        <v>9.36</v>
      </c>
      <c r="F64" s="3">
        <v>1</v>
      </c>
      <c r="G64" s="4" t="s">
        <v>5</v>
      </c>
      <c r="H64" s="2"/>
      <c r="I64" s="5">
        <v>20</v>
      </c>
      <c r="J64" s="19">
        <f t="shared" si="1"/>
        <v>9.36</v>
      </c>
    </row>
    <row r="65" spans="2:10" x14ac:dyDescent="0.2">
      <c r="B65" s="18" t="s">
        <v>33</v>
      </c>
      <c r="C65" s="3">
        <v>17.600000000000001</v>
      </c>
      <c r="D65" s="3">
        <v>1.5</v>
      </c>
      <c r="E65" s="3">
        <f t="shared" si="0"/>
        <v>26.400000000000002</v>
      </c>
      <c r="F65" s="3">
        <v>1</v>
      </c>
      <c r="G65" s="4" t="s">
        <v>5</v>
      </c>
      <c r="H65" s="2"/>
      <c r="I65" s="5">
        <v>20</v>
      </c>
      <c r="J65" s="19">
        <f t="shared" si="1"/>
        <v>26.400000000000002</v>
      </c>
    </row>
    <row r="66" spans="2:10" x14ac:dyDescent="0.2">
      <c r="B66" s="18" t="s">
        <v>18</v>
      </c>
      <c r="C66" s="3">
        <v>30</v>
      </c>
      <c r="D66" s="3">
        <v>1.5</v>
      </c>
      <c r="E66" s="3">
        <f t="shared" si="0"/>
        <v>45</v>
      </c>
      <c r="F66" s="3">
        <v>3</v>
      </c>
      <c r="G66" s="4" t="s">
        <v>19</v>
      </c>
      <c r="H66" s="2"/>
      <c r="I66" s="5">
        <v>20</v>
      </c>
      <c r="J66" s="19">
        <f t="shared" si="1"/>
        <v>135</v>
      </c>
    </row>
    <row r="67" spans="2:10" s="6" customFormat="1" ht="25.5" x14ac:dyDescent="0.2">
      <c r="B67" s="15" t="s">
        <v>70</v>
      </c>
      <c r="C67" s="8">
        <f>C68*F68+C69*F69+C70*F70+C71*F71+C72*F72+C73*F73+C74*F74+C75*F75+C76*F76+C77*F77+C78*F78</f>
        <v>353.36617999999999</v>
      </c>
      <c r="D67" s="8">
        <v>1.5</v>
      </c>
      <c r="E67" s="8">
        <f t="shared" si="0"/>
        <v>530.04926999999998</v>
      </c>
      <c r="F67" s="8">
        <v>1</v>
      </c>
      <c r="G67" s="7" t="s">
        <v>5</v>
      </c>
      <c r="H67" s="7"/>
      <c r="I67" s="9">
        <v>20</v>
      </c>
      <c r="J67" s="17">
        <f t="shared" si="1"/>
        <v>530.04926999999998</v>
      </c>
    </row>
    <row r="68" spans="2:10" x14ac:dyDescent="0.2">
      <c r="B68" s="18" t="s">
        <v>50</v>
      </c>
      <c r="C68" s="3">
        <v>26.84</v>
      </c>
      <c r="D68" s="3">
        <v>1.5</v>
      </c>
      <c r="E68" s="3">
        <f t="shared" si="0"/>
        <v>40.26</v>
      </c>
      <c r="F68" s="3">
        <v>1</v>
      </c>
      <c r="G68" s="4" t="s">
        <v>5</v>
      </c>
      <c r="H68" s="2"/>
      <c r="I68" s="5">
        <v>20</v>
      </c>
      <c r="J68" s="19">
        <f t="shared" si="1"/>
        <v>40.26</v>
      </c>
    </row>
    <row r="69" spans="2:10" ht="25.5" x14ac:dyDescent="0.2">
      <c r="B69" s="18" t="s">
        <v>36</v>
      </c>
      <c r="C69" s="3">
        <v>273.86</v>
      </c>
      <c r="D69" s="3">
        <v>1.5</v>
      </c>
      <c r="E69" s="3">
        <f t="shared" si="0"/>
        <v>410.79</v>
      </c>
      <c r="F69" s="3">
        <v>1</v>
      </c>
      <c r="G69" s="4" t="s">
        <v>5</v>
      </c>
      <c r="H69" s="2"/>
      <c r="I69" s="5">
        <v>20</v>
      </c>
      <c r="J69" s="19">
        <f t="shared" si="1"/>
        <v>410.79</v>
      </c>
    </row>
    <row r="70" spans="2:10" x14ac:dyDescent="0.2">
      <c r="B70" s="18" t="s">
        <v>23</v>
      </c>
      <c r="C70" s="3">
        <v>0.17</v>
      </c>
      <c r="D70" s="3">
        <v>1.5289999999999999</v>
      </c>
      <c r="E70" s="3">
        <f t="shared" si="0"/>
        <v>0.25992999999999999</v>
      </c>
      <c r="F70" s="3">
        <v>4</v>
      </c>
      <c r="G70" s="4" t="s">
        <v>5</v>
      </c>
      <c r="H70" s="2"/>
      <c r="I70" s="5">
        <v>20</v>
      </c>
      <c r="J70" s="19">
        <f t="shared" si="1"/>
        <v>1.03972</v>
      </c>
    </row>
    <row r="71" spans="2:10" x14ac:dyDescent="0.2">
      <c r="B71" s="18" t="s">
        <v>24</v>
      </c>
      <c r="C71" s="3">
        <v>1.37</v>
      </c>
      <c r="D71" s="3">
        <v>1.504</v>
      </c>
      <c r="E71" s="3">
        <f t="shared" si="0"/>
        <v>2.0604800000000001</v>
      </c>
      <c r="F71" s="3">
        <v>10.199999999999999</v>
      </c>
      <c r="G71" s="4" t="s">
        <v>25</v>
      </c>
      <c r="H71" s="2"/>
      <c r="I71" s="5">
        <v>20</v>
      </c>
      <c r="J71" s="19">
        <f t="shared" si="1"/>
        <v>21.016895999999999</v>
      </c>
    </row>
    <row r="72" spans="2:10" ht="25.5" x14ac:dyDescent="0.2">
      <c r="B72" s="18" t="s">
        <v>12</v>
      </c>
      <c r="C72" s="3">
        <v>554.54</v>
      </c>
      <c r="D72" s="3">
        <v>1.5</v>
      </c>
      <c r="E72" s="3">
        <f t="shared" ref="E72:E135" si="2">C72*D72</f>
        <v>831.81</v>
      </c>
      <c r="F72" s="3">
        <v>1E-3</v>
      </c>
      <c r="G72" s="4" t="s">
        <v>13</v>
      </c>
      <c r="H72" s="2"/>
      <c r="I72" s="5">
        <v>20</v>
      </c>
      <c r="J72" s="19">
        <f t="shared" ref="J72:J135" si="3">E72*F72</f>
        <v>0.83180999999999994</v>
      </c>
    </row>
    <row r="73" spans="2:10" x14ac:dyDescent="0.2">
      <c r="B73" s="18" t="s">
        <v>14</v>
      </c>
      <c r="C73" s="3">
        <v>0.84</v>
      </c>
      <c r="D73" s="3">
        <v>1.5</v>
      </c>
      <c r="E73" s="3">
        <f t="shared" si="2"/>
        <v>1.26</v>
      </c>
      <c r="F73" s="3">
        <v>2</v>
      </c>
      <c r="G73" s="4" t="s">
        <v>5</v>
      </c>
      <c r="H73" s="2"/>
      <c r="I73" s="5">
        <v>20</v>
      </c>
      <c r="J73" s="19">
        <f t="shared" si="3"/>
        <v>2.52</v>
      </c>
    </row>
    <row r="74" spans="2:10" x14ac:dyDescent="0.2">
      <c r="B74" s="18" t="s">
        <v>15</v>
      </c>
      <c r="C74" s="3">
        <v>0.25</v>
      </c>
      <c r="D74" s="3">
        <v>1.52</v>
      </c>
      <c r="E74" s="3">
        <f t="shared" si="2"/>
        <v>0.38</v>
      </c>
      <c r="F74" s="3">
        <v>0.2</v>
      </c>
      <c r="G74" s="4" t="s">
        <v>16</v>
      </c>
      <c r="H74" s="2"/>
      <c r="I74" s="5">
        <v>20</v>
      </c>
      <c r="J74" s="19">
        <f t="shared" si="3"/>
        <v>7.6000000000000012E-2</v>
      </c>
    </row>
    <row r="75" spans="2:10" x14ac:dyDescent="0.2">
      <c r="B75" s="18" t="s">
        <v>65</v>
      </c>
      <c r="C75" s="3">
        <v>0.41</v>
      </c>
      <c r="D75" s="3">
        <v>1.512</v>
      </c>
      <c r="E75" s="3">
        <f t="shared" si="2"/>
        <v>0.61991999999999992</v>
      </c>
      <c r="F75" s="3">
        <v>2</v>
      </c>
      <c r="G75" s="4" t="s">
        <v>5</v>
      </c>
      <c r="H75" s="2"/>
      <c r="I75" s="5">
        <v>20</v>
      </c>
      <c r="J75" s="19">
        <f t="shared" si="3"/>
        <v>1.2398399999999998</v>
      </c>
    </row>
    <row r="76" spans="2:10" x14ac:dyDescent="0.2">
      <c r="B76" s="18" t="s">
        <v>17</v>
      </c>
      <c r="C76" s="3">
        <v>0.03</v>
      </c>
      <c r="D76" s="3">
        <v>1.667</v>
      </c>
      <c r="E76" s="3">
        <f t="shared" si="2"/>
        <v>5.0009999999999999E-2</v>
      </c>
      <c r="F76" s="3">
        <v>0.02</v>
      </c>
      <c r="G76" s="4" t="s">
        <v>16</v>
      </c>
      <c r="H76" s="2"/>
      <c r="I76" s="5">
        <v>20</v>
      </c>
      <c r="J76" s="19">
        <f t="shared" si="3"/>
        <v>1.0001999999999999E-3</v>
      </c>
    </row>
    <row r="77" spans="2:10" x14ac:dyDescent="0.2">
      <c r="B77" s="18" t="s">
        <v>26</v>
      </c>
      <c r="C77" s="3">
        <v>11.26</v>
      </c>
      <c r="D77" s="3">
        <v>1.5</v>
      </c>
      <c r="E77" s="3">
        <f t="shared" si="2"/>
        <v>16.89</v>
      </c>
      <c r="F77" s="3">
        <v>0.20399999999999999</v>
      </c>
      <c r="G77" s="4" t="s">
        <v>16</v>
      </c>
      <c r="H77" s="2"/>
      <c r="I77" s="5">
        <v>20</v>
      </c>
      <c r="J77" s="19">
        <f t="shared" si="3"/>
        <v>3.44556</v>
      </c>
    </row>
    <row r="78" spans="2:10" x14ac:dyDescent="0.2">
      <c r="B78" s="18" t="s">
        <v>18</v>
      </c>
      <c r="C78" s="3">
        <v>30</v>
      </c>
      <c r="D78" s="3">
        <v>1.5</v>
      </c>
      <c r="E78" s="3">
        <f t="shared" si="2"/>
        <v>45</v>
      </c>
      <c r="F78" s="3">
        <v>1.087</v>
      </c>
      <c r="G78" s="4" t="s">
        <v>19</v>
      </c>
      <c r="H78" s="2"/>
      <c r="I78" s="5">
        <v>20</v>
      </c>
      <c r="J78" s="19">
        <f t="shared" si="3"/>
        <v>48.914999999999999</v>
      </c>
    </row>
    <row r="79" spans="2:10" s="6" customFormat="1" ht="38.25" x14ac:dyDescent="0.2">
      <c r="B79" s="15" t="s">
        <v>69</v>
      </c>
      <c r="C79" s="8">
        <f>C80*F80+C81*F81+C82*F82+C83*F83+C84*F84+C85*F85+C86*F86+C87*F87+C88*F88+C89*F89+C90*F90</f>
        <v>636.82556000000011</v>
      </c>
      <c r="D79" s="8">
        <v>1.5</v>
      </c>
      <c r="E79" s="8">
        <f t="shared" si="2"/>
        <v>955.23834000000011</v>
      </c>
      <c r="F79" s="8">
        <v>1</v>
      </c>
      <c r="G79" s="7" t="s">
        <v>5</v>
      </c>
      <c r="H79" s="7"/>
      <c r="I79" s="9">
        <v>20</v>
      </c>
      <c r="J79" s="17">
        <f t="shared" si="3"/>
        <v>955.23834000000011</v>
      </c>
    </row>
    <row r="80" spans="2:10" x14ac:dyDescent="0.2">
      <c r="B80" s="18" t="s">
        <v>50</v>
      </c>
      <c r="C80" s="3">
        <v>26.84</v>
      </c>
      <c r="D80" s="3">
        <v>1.5</v>
      </c>
      <c r="E80" s="3">
        <f t="shared" si="2"/>
        <v>40.26</v>
      </c>
      <c r="F80" s="3">
        <v>1</v>
      </c>
      <c r="G80" s="4" t="s">
        <v>5</v>
      </c>
      <c r="H80" s="2"/>
      <c r="I80" s="5">
        <v>20</v>
      </c>
      <c r="J80" s="19">
        <f t="shared" si="3"/>
        <v>40.26</v>
      </c>
    </row>
    <row r="81" spans="2:10" ht="38.25" x14ac:dyDescent="0.2">
      <c r="B81" s="18" t="s">
        <v>37</v>
      </c>
      <c r="C81" s="3">
        <v>535.09</v>
      </c>
      <c r="D81" s="3">
        <v>1.5</v>
      </c>
      <c r="E81" s="3">
        <f t="shared" si="2"/>
        <v>802.63499999999999</v>
      </c>
      <c r="F81" s="3">
        <v>1</v>
      </c>
      <c r="G81" s="4" t="s">
        <v>5</v>
      </c>
      <c r="H81" s="2"/>
      <c r="I81" s="5">
        <v>20</v>
      </c>
      <c r="J81" s="19">
        <f t="shared" si="3"/>
        <v>802.63499999999999</v>
      </c>
    </row>
    <row r="82" spans="2:10" x14ac:dyDescent="0.2">
      <c r="B82" s="18" t="s">
        <v>23</v>
      </c>
      <c r="C82" s="3">
        <v>0.17</v>
      </c>
      <c r="D82" s="3">
        <v>1.5289999999999999</v>
      </c>
      <c r="E82" s="3">
        <f t="shared" si="2"/>
        <v>0.25992999999999999</v>
      </c>
      <c r="F82" s="3">
        <v>4</v>
      </c>
      <c r="G82" s="4" t="s">
        <v>5</v>
      </c>
      <c r="H82" s="2"/>
      <c r="I82" s="5">
        <v>20</v>
      </c>
      <c r="J82" s="19">
        <f t="shared" si="3"/>
        <v>1.03972</v>
      </c>
    </row>
    <row r="83" spans="2:10" x14ac:dyDescent="0.2">
      <c r="B83" s="18" t="s">
        <v>24</v>
      </c>
      <c r="C83" s="3">
        <v>1.37</v>
      </c>
      <c r="D83" s="3">
        <v>1.504</v>
      </c>
      <c r="E83" s="3">
        <f t="shared" si="2"/>
        <v>2.0604800000000001</v>
      </c>
      <c r="F83" s="3">
        <v>11.4</v>
      </c>
      <c r="G83" s="4" t="s">
        <v>25</v>
      </c>
      <c r="H83" s="2"/>
      <c r="I83" s="5">
        <v>20</v>
      </c>
      <c r="J83" s="19">
        <f t="shared" si="3"/>
        <v>23.489472000000003</v>
      </c>
    </row>
    <row r="84" spans="2:10" ht="25.5" x14ac:dyDescent="0.2">
      <c r="B84" s="18" t="s">
        <v>12</v>
      </c>
      <c r="C84" s="3">
        <v>554.54</v>
      </c>
      <c r="D84" s="3">
        <v>1.5</v>
      </c>
      <c r="E84" s="3">
        <f t="shared" si="2"/>
        <v>831.81</v>
      </c>
      <c r="F84" s="3">
        <v>2E-3</v>
      </c>
      <c r="G84" s="4" t="s">
        <v>13</v>
      </c>
      <c r="H84" s="2"/>
      <c r="I84" s="5">
        <v>20</v>
      </c>
      <c r="J84" s="19">
        <f t="shared" si="3"/>
        <v>1.6636199999999999</v>
      </c>
    </row>
    <row r="85" spans="2:10" x14ac:dyDescent="0.2">
      <c r="B85" s="18" t="s">
        <v>14</v>
      </c>
      <c r="C85" s="3">
        <v>0.84</v>
      </c>
      <c r="D85" s="3">
        <v>1.5</v>
      </c>
      <c r="E85" s="3">
        <f t="shared" si="2"/>
        <v>1.26</v>
      </c>
      <c r="F85" s="3">
        <v>2</v>
      </c>
      <c r="G85" s="4" t="s">
        <v>5</v>
      </c>
      <c r="H85" s="2"/>
      <c r="I85" s="5">
        <v>20</v>
      </c>
      <c r="J85" s="19">
        <f t="shared" si="3"/>
        <v>2.52</v>
      </c>
    </row>
    <row r="86" spans="2:10" x14ac:dyDescent="0.2">
      <c r="B86" s="18" t="s">
        <v>15</v>
      </c>
      <c r="C86" s="3">
        <v>0.25</v>
      </c>
      <c r="D86" s="3">
        <v>1.52</v>
      </c>
      <c r="E86" s="3">
        <f t="shared" si="2"/>
        <v>0.38</v>
      </c>
      <c r="F86" s="3">
        <v>0.4</v>
      </c>
      <c r="G86" s="4" t="s">
        <v>16</v>
      </c>
      <c r="H86" s="2"/>
      <c r="I86" s="5">
        <v>20</v>
      </c>
      <c r="J86" s="19">
        <f t="shared" si="3"/>
        <v>0.15200000000000002</v>
      </c>
    </row>
    <row r="87" spans="2:10" x14ac:dyDescent="0.2">
      <c r="B87" s="18" t="s">
        <v>65</v>
      </c>
      <c r="C87" s="3">
        <v>0.41</v>
      </c>
      <c r="D87" s="3">
        <v>1.512</v>
      </c>
      <c r="E87" s="3">
        <f t="shared" si="2"/>
        <v>0.61991999999999992</v>
      </c>
      <c r="F87" s="3">
        <v>2</v>
      </c>
      <c r="G87" s="4" t="s">
        <v>5</v>
      </c>
      <c r="H87" s="2"/>
      <c r="I87" s="5">
        <v>20</v>
      </c>
      <c r="J87" s="19">
        <f t="shared" si="3"/>
        <v>1.2398399999999998</v>
      </c>
    </row>
    <row r="88" spans="2:10" x14ac:dyDescent="0.2">
      <c r="B88" s="18" t="s">
        <v>17</v>
      </c>
      <c r="C88" s="3">
        <v>0.03</v>
      </c>
      <c r="D88" s="3">
        <v>1.667</v>
      </c>
      <c r="E88" s="3">
        <f t="shared" si="2"/>
        <v>5.0009999999999999E-2</v>
      </c>
      <c r="F88" s="3">
        <v>0.04</v>
      </c>
      <c r="G88" s="4" t="s">
        <v>16</v>
      </c>
      <c r="H88" s="2"/>
      <c r="I88" s="5">
        <v>20</v>
      </c>
      <c r="J88" s="19">
        <f t="shared" si="3"/>
        <v>2.0003999999999998E-3</v>
      </c>
    </row>
    <row r="89" spans="2:10" x14ac:dyDescent="0.2">
      <c r="B89" s="18" t="s">
        <v>26</v>
      </c>
      <c r="C89" s="3">
        <v>11.26</v>
      </c>
      <c r="D89" s="3">
        <v>1.5</v>
      </c>
      <c r="E89" s="3">
        <f t="shared" si="2"/>
        <v>16.89</v>
      </c>
      <c r="F89" s="3">
        <v>0.22800000000000001</v>
      </c>
      <c r="G89" s="4" t="s">
        <v>16</v>
      </c>
      <c r="H89" s="2"/>
      <c r="I89" s="5">
        <v>20</v>
      </c>
      <c r="J89" s="19">
        <f t="shared" si="3"/>
        <v>3.8509200000000003</v>
      </c>
    </row>
    <row r="90" spans="2:10" x14ac:dyDescent="0.2">
      <c r="B90" s="18" t="s">
        <v>18</v>
      </c>
      <c r="C90" s="3">
        <v>30</v>
      </c>
      <c r="D90" s="3">
        <v>1.5</v>
      </c>
      <c r="E90" s="3">
        <f t="shared" si="2"/>
        <v>45</v>
      </c>
      <c r="F90" s="3">
        <v>1.744</v>
      </c>
      <c r="G90" s="4" t="s">
        <v>19</v>
      </c>
      <c r="H90" s="2"/>
      <c r="I90" s="5">
        <v>20</v>
      </c>
      <c r="J90" s="19">
        <f t="shared" si="3"/>
        <v>78.48</v>
      </c>
    </row>
    <row r="91" spans="2:10" s="6" customFormat="1" ht="38.25" x14ac:dyDescent="0.2">
      <c r="B91" s="15" t="s">
        <v>68</v>
      </c>
      <c r="C91" s="8">
        <f>C92*F92+C93*F93+C94*F94+C95*F95+C96*F96+C97*F97+C98*F98+C99*F99+C100*F100+C101*F101+C102*F102+C103*F103</f>
        <v>1123.8055599999998</v>
      </c>
      <c r="D91" s="8">
        <v>1.5</v>
      </c>
      <c r="E91" s="8">
        <f t="shared" si="2"/>
        <v>1685.7083399999997</v>
      </c>
      <c r="F91" s="8">
        <v>1</v>
      </c>
      <c r="G91" s="7" t="s">
        <v>5</v>
      </c>
      <c r="H91" s="7"/>
      <c r="I91" s="9">
        <v>20</v>
      </c>
      <c r="J91" s="17">
        <f t="shared" si="3"/>
        <v>1685.7083399999997</v>
      </c>
    </row>
    <row r="92" spans="2:10" x14ac:dyDescent="0.2">
      <c r="B92" s="18" t="s">
        <v>55</v>
      </c>
      <c r="C92" s="3">
        <v>235.99</v>
      </c>
      <c r="D92" s="3">
        <v>1.5</v>
      </c>
      <c r="E92" s="3">
        <f t="shared" si="2"/>
        <v>353.98500000000001</v>
      </c>
      <c r="F92" s="3">
        <v>2</v>
      </c>
      <c r="G92" s="4" t="s">
        <v>5</v>
      </c>
      <c r="H92" s="2"/>
      <c r="I92" s="5">
        <v>20</v>
      </c>
      <c r="J92" s="19">
        <f t="shared" si="3"/>
        <v>707.97</v>
      </c>
    </row>
    <row r="93" spans="2:10" x14ac:dyDescent="0.2">
      <c r="B93" s="18" t="s">
        <v>50</v>
      </c>
      <c r="C93" s="3">
        <v>26.84</v>
      </c>
      <c r="D93" s="3">
        <v>1.5</v>
      </c>
      <c r="E93" s="3">
        <f t="shared" si="2"/>
        <v>40.26</v>
      </c>
      <c r="F93" s="3">
        <v>1</v>
      </c>
      <c r="G93" s="4" t="s">
        <v>5</v>
      </c>
      <c r="H93" s="2"/>
      <c r="I93" s="5">
        <v>20</v>
      </c>
      <c r="J93" s="19">
        <f t="shared" si="3"/>
        <v>40.26</v>
      </c>
    </row>
    <row r="94" spans="2:10" ht="38.25" x14ac:dyDescent="0.2">
      <c r="B94" s="18" t="s">
        <v>67</v>
      </c>
      <c r="C94" s="3">
        <v>535.09</v>
      </c>
      <c r="D94" s="3">
        <v>1.5</v>
      </c>
      <c r="E94" s="3">
        <f t="shared" si="2"/>
        <v>802.63499999999999</v>
      </c>
      <c r="F94" s="3">
        <v>1</v>
      </c>
      <c r="G94" s="4" t="s">
        <v>5</v>
      </c>
      <c r="H94" s="2"/>
      <c r="I94" s="5">
        <v>20</v>
      </c>
      <c r="J94" s="19">
        <f t="shared" si="3"/>
        <v>802.63499999999999</v>
      </c>
    </row>
    <row r="95" spans="2:10" x14ac:dyDescent="0.2">
      <c r="B95" s="18" t="s">
        <v>23</v>
      </c>
      <c r="C95" s="3">
        <v>0.17</v>
      </c>
      <c r="D95" s="3">
        <v>1.5289999999999999</v>
      </c>
      <c r="E95" s="3">
        <f t="shared" si="2"/>
        <v>0.25992999999999999</v>
      </c>
      <c r="F95" s="3">
        <v>4</v>
      </c>
      <c r="G95" s="4" t="s">
        <v>5</v>
      </c>
      <c r="H95" s="2"/>
      <c r="I95" s="5">
        <v>20</v>
      </c>
      <c r="J95" s="19">
        <f t="shared" si="3"/>
        <v>1.03972</v>
      </c>
    </row>
    <row r="96" spans="2:10" x14ac:dyDescent="0.2">
      <c r="B96" s="18" t="s">
        <v>24</v>
      </c>
      <c r="C96" s="3">
        <v>1.37</v>
      </c>
      <c r="D96" s="3">
        <v>1.504</v>
      </c>
      <c r="E96" s="3">
        <f t="shared" si="2"/>
        <v>2.0604800000000001</v>
      </c>
      <c r="F96" s="3">
        <v>11.4</v>
      </c>
      <c r="G96" s="4" t="s">
        <v>25</v>
      </c>
      <c r="H96" s="2"/>
      <c r="I96" s="5">
        <v>20</v>
      </c>
      <c r="J96" s="19">
        <f t="shared" si="3"/>
        <v>23.489472000000003</v>
      </c>
    </row>
    <row r="97" spans="2:10" ht="25.5" x14ac:dyDescent="0.2">
      <c r="B97" s="18" t="s">
        <v>12</v>
      </c>
      <c r="C97" s="3">
        <v>554.54</v>
      </c>
      <c r="D97" s="3">
        <v>1.5</v>
      </c>
      <c r="E97" s="3">
        <f t="shared" si="2"/>
        <v>831.81</v>
      </c>
      <c r="F97" s="3">
        <v>2E-3</v>
      </c>
      <c r="G97" s="4" t="s">
        <v>13</v>
      </c>
      <c r="H97" s="2"/>
      <c r="I97" s="5">
        <v>20</v>
      </c>
      <c r="J97" s="19">
        <f t="shared" si="3"/>
        <v>1.6636199999999999</v>
      </c>
    </row>
    <row r="98" spans="2:10" x14ac:dyDescent="0.2">
      <c r="B98" s="18" t="s">
        <v>14</v>
      </c>
      <c r="C98" s="3">
        <v>0.84</v>
      </c>
      <c r="D98" s="3">
        <v>1.5</v>
      </c>
      <c r="E98" s="3">
        <f t="shared" si="2"/>
        <v>1.26</v>
      </c>
      <c r="F98" s="3">
        <v>2</v>
      </c>
      <c r="G98" s="4" t="s">
        <v>5</v>
      </c>
      <c r="H98" s="2"/>
      <c r="I98" s="5">
        <v>20</v>
      </c>
      <c r="J98" s="19">
        <f t="shared" si="3"/>
        <v>2.52</v>
      </c>
    </row>
    <row r="99" spans="2:10" x14ac:dyDescent="0.2">
      <c r="B99" s="18" t="s">
        <v>15</v>
      </c>
      <c r="C99" s="3">
        <v>0.25</v>
      </c>
      <c r="D99" s="3">
        <v>1.52</v>
      </c>
      <c r="E99" s="3">
        <f t="shared" si="2"/>
        <v>0.38</v>
      </c>
      <c r="F99" s="3">
        <v>0.4</v>
      </c>
      <c r="G99" s="4" t="s">
        <v>16</v>
      </c>
      <c r="H99" s="2"/>
      <c r="I99" s="5">
        <v>20</v>
      </c>
      <c r="J99" s="19">
        <f t="shared" si="3"/>
        <v>0.15200000000000002</v>
      </c>
    </row>
    <row r="100" spans="2:10" x14ac:dyDescent="0.2">
      <c r="B100" s="18" t="s">
        <v>65</v>
      </c>
      <c r="C100" s="3">
        <v>0.41</v>
      </c>
      <c r="D100" s="3">
        <v>1.512</v>
      </c>
      <c r="E100" s="3">
        <f t="shared" si="2"/>
        <v>0.61991999999999992</v>
      </c>
      <c r="F100" s="3">
        <v>2</v>
      </c>
      <c r="G100" s="4" t="s">
        <v>5</v>
      </c>
      <c r="H100" s="2"/>
      <c r="I100" s="5">
        <v>20</v>
      </c>
      <c r="J100" s="19">
        <f t="shared" si="3"/>
        <v>1.2398399999999998</v>
      </c>
    </row>
    <row r="101" spans="2:10" x14ac:dyDescent="0.2">
      <c r="B101" s="18" t="s">
        <v>17</v>
      </c>
      <c r="C101" s="3">
        <v>0.03</v>
      </c>
      <c r="D101" s="3">
        <v>1.667</v>
      </c>
      <c r="E101" s="3">
        <f t="shared" si="2"/>
        <v>5.0009999999999999E-2</v>
      </c>
      <c r="F101" s="3">
        <v>0.04</v>
      </c>
      <c r="G101" s="4" t="s">
        <v>16</v>
      </c>
      <c r="H101" s="2"/>
      <c r="I101" s="5">
        <v>20</v>
      </c>
      <c r="J101" s="19">
        <f t="shared" si="3"/>
        <v>2.0003999999999998E-3</v>
      </c>
    </row>
    <row r="102" spans="2:10" x14ac:dyDescent="0.2">
      <c r="B102" s="18" t="s">
        <v>26</v>
      </c>
      <c r="C102" s="3">
        <v>11.26</v>
      </c>
      <c r="D102" s="3">
        <v>1.5</v>
      </c>
      <c r="E102" s="3">
        <f t="shared" si="2"/>
        <v>16.89</v>
      </c>
      <c r="F102" s="3">
        <v>0.22800000000000001</v>
      </c>
      <c r="G102" s="4" t="s">
        <v>16</v>
      </c>
      <c r="H102" s="2"/>
      <c r="I102" s="5">
        <v>20</v>
      </c>
      <c r="J102" s="19">
        <f t="shared" si="3"/>
        <v>3.8509200000000003</v>
      </c>
    </row>
    <row r="103" spans="2:10" x14ac:dyDescent="0.2">
      <c r="B103" s="18" t="s">
        <v>18</v>
      </c>
      <c r="C103" s="3">
        <v>30</v>
      </c>
      <c r="D103" s="3">
        <v>1.5</v>
      </c>
      <c r="E103" s="3">
        <f t="shared" si="2"/>
        <v>45</v>
      </c>
      <c r="F103" s="3">
        <v>2.2440000000000002</v>
      </c>
      <c r="G103" s="4" t="s">
        <v>19</v>
      </c>
      <c r="H103" s="2"/>
      <c r="I103" s="5">
        <v>20</v>
      </c>
      <c r="J103" s="19">
        <f t="shared" si="3"/>
        <v>100.98</v>
      </c>
    </row>
    <row r="104" spans="2:10" s="6" customFormat="1" ht="38.25" x14ac:dyDescent="0.2">
      <c r="B104" s="15" t="s">
        <v>66</v>
      </c>
      <c r="C104" s="8">
        <f>C105*F105+C106*F106+C107*F107+C108*F108+C109*F109+C110*F110+C111*F111+C112*F112+C113*F113+C114*F114+C115*F115+C116*F116</f>
        <v>577.88617999999997</v>
      </c>
      <c r="D104" s="8">
        <v>1.5</v>
      </c>
      <c r="E104" s="8">
        <f t="shared" si="2"/>
        <v>866.82926999999995</v>
      </c>
      <c r="F104" s="8">
        <v>1</v>
      </c>
      <c r="G104" s="7" t="s">
        <v>5</v>
      </c>
      <c r="H104" s="7"/>
      <c r="I104" s="9">
        <v>20</v>
      </c>
      <c r="J104" s="17">
        <f t="shared" si="3"/>
        <v>866.82926999999995</v>
      </c>
    </row>
    <row r="105" spans="2:10" x14ac:dyDescent="0.2">
      <c r="B105" s="18" t="s">
        <v>55</v>
      </c>
      <c r="C105" s="3">
        <v>235.99</v>
      </c>
      <c r="D105" s="3">
        <v>1.5</v>
      </c>
      <c r="E105" s="3">
        <f t="shared" si="2"/>
        <v>353.98500000000001</v>
      </c>
      <c r="F105" s="3">
        <v>1</v>
      </c>
      <c r="G105" s="4" t="s">
        <v>5</v>
      </c>
      <c r="H105" s="2"/>
      <c r="I105" s="5">
        <v>20</v>
      </c>
      <c r="J105" s="19">
        <f t="shared" si="3"/>
        <v>353.98500000000001</v>
      </c>
    </row>
    <row r="106" spans="2:10" x14ac:dyDescent="0.2">
      <c r="B106" s="18" t="s">
        <v>50</v>
      </c>
      <c r="C106" s="3">
        <v>26.84</v>
      </c>
      <c r="D106" s="3">
        <v>1.5</v>
      </c>
      <c r="E106" s="3">
        <f t="shared" si="2"/>
        <v>40.26</v>
      </c>
      <c r="F106" s="3">
        <v>1</v>
      </c>
      <c r="G106" s="4" t="s">
        <v>5</v>
      </c>
      <c r="H106" s="2"/>
      <c r="I106" s="5">
        <v>20</v>
      </c>
      <c r="J106" s="19">
        <f t="shared" si="3"/>
        <v>40.26</v>
      </c>
    </row>
    <row r="107" spans="2:10" ht="25.5" x14ac:dyDescent="0.2">
      <c r="B107" s="18" t="s">
        <v>38</v>
      </c>
      <c r="C107" s="3">
        <v>254.89</v>
      </c>
      <c r="D107" s="3">
        <v>1.5</v>
      </c>
      <c r="E107" s="3">
        <f t="shared" si="2"/>
        <v>382.33499999999998</v>
      </c>
      <c r="F107" s="3">
        <v>1</v>
      </c>
      <c r="G107" s="4" t="s">
        <v>5</v>
      </c>
      <c r="H107" s="2"/>
      <c r="I107" s="5">
        <v>20</v>
      </c>
      <c r="J107" s="19">
        <f t="shared" si="3"/>
        <v>382.33499999999998</v>
      </c>
    </row>
    <row r="108" spans="2:10" x14ac:dyDescent="0.2">
      <c r="B108" s="18" t="s">
        <v>23</v>
      </c>
      <c r="C108" s="3">
        <v>0.17</v>
      </c>
      <c r="D108" s="3">
        <v>1.5289999999999999</v>
      </c>
      <c r="E108" s="3">
        <f t="shared" si="2"/>
        <v>0.25992999999999999</v>
      </c>
      <c r="F108" s="3">
        <v>4</v>
      </c>
      <c r="G108" s="4" t="s">
        <v>5</v>
      </c>
      <c r="H108" s="2"/>
      <c r="I108" s="5">
        <v>20</v>
      </c>
      <c r="J108" s="19">
        <f t="shared" si="3"/>
        <v>1.03972</v>
      </c>
    </row>
    <row r="109" spans="2:10" x14ac:dyDescent="0.2">
      <c r="B109" s="18" t="s">
        <v>24</v>
      </c>
      <c r="C109" s="3">
        <v>1.37</v>
      </c>
      <c r="D109" s="3">
        <v>1.504</v>
      </c>
      <c r="E109" s="3">
        <f t="shared" si="2"/>
        <v>2.0604800000000001</v>
      </c>
      <c r="F109" s="3">
        <v>10.199999999999999</v>
      </c>
      <c r="G109" s="4" t="s">
        <v>25</v>
      </c>
      <c r="H109" s="2"/>
      <c r="I109" s="5">
        <v>20</v>
      </c>
      <c r="J109" s="19">
        <f t="shared" si="3"/>
        <v>21.016895999999999</v>
      </c>
    </row>
    <row r="110" spans="2:10" ht="25.5" x14ac:dyDescent="0.2">
      <c r="B110" s="18" t="s">
        <v>12</v>
      </c>
      <c r="C110" s="3">
        <v>554.54</v>
      </c>
      <c r="D110" s="3">
        <v>1.5</v>
      </c>
      <c r="E110" s="3">
        <f t="shared" si="2"/>
        <v>831.81</v>
      </c>
      <c r="F110" s="3">
        <v>1E-3</v>
      </c>
      <c r="G110" s="4" t="s">
        <v>13</v>
      </c>
      <c r="H110" s="2"/>
      <c r="I110" s="5">
        <v>20</v>
      </c>
      <c r="J110" s="19">
        <f t="shared" si="3"/>
        <v>0.83180999999999994</v>
      </c>
    </row>
    <row r="111" spans="2:10" x14ac:dyDescent="0.2">
      <c r="B111" s="18" t="s">
        <v>14</v>
      </c>
      <c r="C111" s="3">
        <v>0.84</v>
      </c>
      <c r="D111" s="3">
        <v>1.5</v>
      </c>
      <c r="E111" s="3">
        <f t="shared" si="2"/>
        <v>1.26</v>
      </c>
      <c r="F111" s="3">
        <v>2</v>
      </c>
      <c r="G111" s="4" t="s">
        <v>5</v>
      </c>
      <c r="H111" s="2"/>
      <c r="I111" s="5">
        <v>20</v>
      </c>
      <c r="J111" s="19">
        <f t="shared" si="3"/>
        <v>2.52</v>
      </c>
    </row>
    <row r="112" spans="2:10" x14ac:dyDescent="0.2">
      <c r="B112" s="18" t="s">
        <v>15</v>
      </c>
      <c r="C112" s="3">
        <v>0.25</v>
      </c>
      <c r="D112" s="3">
        <v>1.52</v>
      </c>
      <c r="E112" s="3">
        <f t="shared" si="2"/>
        <v>0.38</v>
      </c>
      <c r="F112" s="3">
        <v>0.2</v>
      </c>
      <c r="G112" s="4" t="s">
        <v>16</v>
      </c>
      <c r="H112" s="2"/>
      <c r="I112" s="5">
        <v>20</v>
      </c>
      <c r="J112" s="19">
        <f t="shared" si="3"/>
        <v>7.6000000000000012E-2</v>
      </c>
    </row>
    <row r="113" spans="2:10" x14ac:dyDescent="0.2">
      <c r="B113" s="26" t="s">
        <v>65</v>
      </c>
      <c r="C113" s="3">
        <v>0.41</v>
      </c>
      <c r="D113" s="3">
        <v>1.512</v>
      </c>
      <c r="E113" s="3">
        <f t="shared" si="2"/>
        <v>0.61991999999999992</v>
      </c>
      <c r="F113" s="3">
        <v>2</v>
      </c>
      <c r="G113" s="4" t="s">
        <v>5</v>
      </c>
      <c r="H113" s="2"/>
      <c r="I113" s="5">
        <v>20</v>
      </c>
      <c r="J113" s="19">
        <f t="shared" si="3"/>
        <v>1.2398399999999998</v>
      </c>
    </row>
    <row r="114" spans="2:10" x14ac:dyDescent="0.2">
      <c r="B114" s="18" t="s">
        <v>17</v>
      </c>
      <c r="C114" s="3">
        <v>0.03</v>
      </c>
      <c r="D114" s="3">
        <v>1.667</v>
      </c>
      <c r="E114" s="3">
        <f t="shared" si="2"/>
        <v>5.0009999999999999E-2</v>
      </c>
      <c r="F114" s="3">
        <v>0.02</v>
      </c>
      <c r="G114" s="4" t="s">
        <v>16</v>
      </c>
      <c r="H114" s="2"/>
      <c r="I114" s="5">
        <v>20</v>
      </c>
      <c r="J114" s="19">
        <f t="shared" si="3"/>
        <v>1.0001999999999999E-3</v>
      </c>
    </row>
    <row r="115" spans="2:10" x14ac:dyDescent="0.2">
      <c r="B115" s="18" t="s">
        <v>26</v>
      </c>
      <c r="C115" s="3">
        <v>11.26</v>
      </c>
      <c r="D115" s="3">
        <v>1.5</v>
      </c>
      <c r="E115" s="3">
        <f t="shared" si="2"/>
        <v>16.89</v>
      </c>
      <c r="F115" s="3">
        <v>0.20399999999999999</v>
      </c>
      <c r="G115" s="4" t="s">
        <v>16</v>
      </c>
      <c r="H115" s="2"/>
      <c r="I115" s="5">
        <v>20</v>
      </c>
      <c r="J115" s="19">
        <f t="shared" si="3"/>
        <v>3.44556</v>
      </c>
    </row>
    <row r="116" spans="2:10" x14ac:dyDescent="0.2">
      <c r="B116" s="18" t="s">
        <v>18</v>
      </c>
      <c r="C116" s="3">
        <v>30</v>
      </c>
      <c r="D116" s="3">
        <v>1.5</v>
      </c>
      <c r="E116" s="3">
        <f t="shared" si="2"/>
        <v>45</v>
      </c>
      <c r="F116" s="3">
        <v>1.337</v>
      </c>
      <c r="G116" s="4" t="s">
        <v>19</v>
      </c>
      <c r="H116" s="2"/>
      <c r="I116" s="5">
        <v>20</v>
      </c>
      <c r="J116" s="19">
        <f t="shared" si="3"/>
        <v>60.164999999999999</v>
      </c>
    </row>
    <row r="117" spans="2:10" s="6" customFormat="1" x14ac:dyDescent="0.2">
      <c r="B117" s="15" t="s">
        <v>39</v>
      </c>
      <c r="C117" s="7"/>
      <c r="D117" s="7"/>
      <c r="E117" s="7"/>
      <c r="F117" s="7"/>
      <c r="G117" s="7"/>
      <c r="H117" s="7"/>
      <c r="I117" s="7"/>
      <c r="J117" s="16"/>
    </row>
    <row r="118" spans="2:10" s="6" customFormat="1" ht="51" x14ac:dyDescent="0.2">
      <c r="B118" s="15" t="s">
        <v>40</v>
      </c>
      <c r="C118" s="8">
        <f>C119*F119+C120*F120</f>
        <v>54.58</v>
      </c>
      <c r="D118" s="8">
        <v>1.5</v>
      </c>
      <c r="E118" s="8">
        <f t="shared" si="2"/>
        <v>81.87</v>
      </c>
      <c r="F118" s="8">
        <v>1</v>
      </c>
      <c r="G118" s="7" t="s">
        <v>5</v>
      </c>
      <c r="H118" s="7"/>
      <c r="I118" s="9">
        <v>20</v>
      </c>
      <c r="J118" s="17">
        <f t="shared" si="3"/>
        <v>81.87</v>
      </c>
    </row>
    <row r="119" spans="2:10" ht="38.25" x14ac:dyDescent="0.2">
      <c r="B119" s="18" t="s">
        <v>56</v>
      </c>
      <c r="C119" s="3">
        <v>24.58</v>
      </c>
      <c r="D119" s="3">
        <v>1.5</v>
      </c>
      <c r="E119" s="3">
        <f t="shared" si="2"/>
        <v>36.869999999999997</v>
      </c>
      <c r="F119" s="3">
        <v>1</v>
      </c>
      <c r="G119" s="4" t="s">
        <v>5</v>
      </c>
      <c r="H119" s="2"/>
      <c r="I119" s="5">
        <v>20</v>
      </c>
      <c r="J119" s="19">
        <f t="shared" si="3"/>
        <v>36.869999999999997</v>
      </c>
    </row>
    <row r="120" spans="2:10" x14ac:dyDescent="0.2">
      <c r="B120" s="18" t="s">
        <v>18</v>
      </c>
      <c r="C120" s="3">
        <v>30</v>
      </c>
      <c r="D120" s="3">
        <v>1.5</v>
      </c>
      <c r="E120" s="3">
        <f t="shared" si="2"/>
        <v>45</v>
      </c>
      <c r="F120" s="3">
        <v>1</v>
      </c>
      <c r="G120" s="4" t="s">
        <v>19</v>
      </c>
      <c r="H120" s="2"/>
      <c r="I120" s="5">
        <v>20</v>
      </c>
      <c r="J120" s="19">
        <f t="shared" si="3"/>
        <v>45</v>
      </c>
    </row>
    <row r="121" spans="2:10" s="6" customFormat="1" ht="38.25" x14ac:dyDescent="0.2">
      <c r="B121" s="15" t="s">
        <v>41</v>
      </c>
      <c r="C121" s="8">
        <f>C122*F122+C123*F123</f>
        <v>414.26</v>
      </c>
      <c r="D121" s="8">
        <v>1.5</v>
      </c>
      <c r="E121" s="8">
        <f t="shared" si="2"/>
        <v>621.39</v>
      </c>
      <c r="F121" s="8">
        <v>1</v>
      </c>
      <c r="G121" s="7" t="s">
        <v>5</v>
      </c>
      <c r="H121" s="7"/>
      <c r="I121" s="9">
        <v>20</v>
      </c>
      <c r="J121" s="17">
        <f t="shared" si="3"/>
        <v>621.39</v>
      </c>
    </row>
    <row r="122" spans="2:10" ht="38.25" x14ac:dyDescent="0.2">
      <c r="B122" s="18" t="s">
        <v>41</v>
      </c>
      <c r="C122" s="3">
        <v>384.26</v>
      </c>
      <c r="D122" s="3">
        <v>1.5</v>
      </c>
      <c r="E122" s="3">
        <f t="shared" si="2"/>
        <v>576.39</v>
      </c>
      <c r="F122" s="3">
        <v>1</v>
      </c>
      <c r="G122" s="4" t="s">
        <v>5</v>
      </c>
      <c r="H122" s="2"/>
      <c r="I122" s="5">
        <v>20</v>
      </c>
      <c r="J122" s="19">
        <f t="shared" si="3"/>
        <v>576.39</v>
      </c>
    </row>
    <row r="123" spans="2:10" x14ac:dyDescent="0.2">
      <c r="B123" s="18" t="s">
        <v>18</v>
      </c>
      <c r="C123" s="3">
        <v>30</v>
      </c>
      <c r="D123" s="3">
        <v>1.5</v>
      </c>
      <c r="E123" s="3">
        <f t="shared" si="2"/>
        <v>45</v>
      </c>
      <c r="F123" s="3">
        <v>1</v>
      </c>
      <c r="G123" s="4" t="s">
        <v>19</v>
      </c>
      <c r="H123" s="2"/>
      <c r="I123" s="5">
        <v>20</v>
      </c>
      <c r="J123" s="19">
        <f t="shared" si="3"/>
        <v>45</v>
      </c>
    </row>
    <row r="124" spans="2:10" s="6" customFormat="1" ht="38.25" x14ac:dyDescent="0.2">
      <c r="B124" s="15" t="s">
        <v>42</v>
      </c>
      <c r="C124" s="8">
        <f>C125*F125+C126*F126</f>
        <v>54.92</v>
      </c>
      <c r="D124" s="8">
        <v>1.5</v>
      </c>
      <c r="E124" s="8">
        <f t="shared" si="2"/>
        <v>82.38</v>
      </c>
      <c r="F124" s="8">
        <v>1</v>
      </c>
      <c r="G124" s="7" t="s">
        <v>5</v>
      </c>
      <c r="H124" s="7"/>
      <c r="I124" s="9">
        <v>20</v>
      </c>
      <c r="J124" s="17">
        <f t="shared" si="3"/>
        <v>82.38</v>
      </c>
    </row>
    <row r="125" spans="2:10" ht="25.5" x14ac:dyDescent="0.2">
      <c r="B125" s="18" t="s">
        <v>57</v>
      </c>
      <c r="C125" s="3">
        <v>39.92</v>
      </c>
      <c r="D125" s="3">
        <v>1.5</v>
      </c>
      <c r="E125" s="3">
        <f t="shared" si="2"/>
        <v>59.88</v>
      </c>
      <c r="F125" s="3">
        <v>1</v>
      </c>
      <c r="G125" s="4" t="s">
        <v>5</v>
      </c>
      <c r="H125" s="2"/>
      <c r="I125" s="5">
        <v>20</v>
      </c>
      <c r="J125" s="19">
        <f t="shared" si="3"/>
        <v>59.88</v>
      </c>
    </row>
    <row r="126" spans="2:10" x14ac:dyDescent="0.2">
      <c r="B126" s="18" t="s">
        <v>18</v>
      </c>
      <c r="C126" s="3">
        <v>30</v>
      </c>
      <c r="D126" s="3">
        <v>1.5</v>
      </c>
      <c r="E126" s="3">
        <f t="shared" si="2"/>
        <v>45</v>
      </c>
      <c r="F126" s="3">
        <v>0.5</v>
      </c>
      <c r="G126" s="4" t="s">
        <v>19</v>
      </c>
      <c r="H126" s="2"/>
      <c r="I126" s="5">
        <v>20</v>
      </c>
      <c r="J126" s="19">
        <f t="shared" si="3"/>
        <v>22.5</v>
      </c>
    </row>
    <row r="127" spans="2:10" s="6" customFormat="1" ht="25.5" x14ac:dyDescent="0.2">
      <c r="B127" s="15" t="s">
        <v>58</v>
      </c>
      <c r="C127" s="8">
        <f>C128*F128+C129*F129+C130*F130+C131*F131+C132*F132+C133*F133+C134*F134+C135*F135+C136*F136+C137*F137+C138*F138</f>
        <v>1182.9161799999999</v>
      </c>
      <c r="D127" s="8">
        <v>1.5</v>
      </c>
      <c r="E127" s="8">
        <f t="shared" si="2"/>
        <v>1774.3742699999998</v>
      </c>
      <c r="F127" s="8">
        <v>1</v>
      </c>
      <c r="G127" s="7" t="s">
        <v>5</v>
      </c>
      <c r="H127" s="7"/>
      <c r="I127" s="9">
        <v>20</v>
      </c>
      <c r="J127" s="17">
        <f t="shared" si="3"/>
        <v>1774.3742699999998</v>
      </c>
    </row>
    <row r="128" spans="2:10" x14ac:dyDescent="0.2">
      <c r="B128" s="18" t="s">
        <v>50</v>
      </c>
      <c r="C128" s="3">
        <v>26.84</v>
      </c>
      <c r="D128" s="3">
        <v>1.5</v>
      </c>
      <c r="E128" s="3">
        <f t="shared" si="2"/>
        <v>40.26</v>
      </c>
      <c r="F128" s="3">
        <v>1</v>
      </c>
      <c r="G128" s="4" t="s">
        <v>5</v>
      </c>
      <c r="H128" s="2"/>
      <c r="I128" s="5">
        <v>20</v>
      </c>
      <c r="J128" s="19">
        <f t="shared" si="3"/>
        <v>40.26</v>
      </c>
    </row>
    <row r="129" spans="2:10" ht="25.5" x14ac:dyDescent="0.2">
      <c r="B129" s="18" t="s">
        <v>58</v>
      </c>
      <c r="C129" s="3">
        <v>1073.4100000000001</v>
      </c>
      <c r="D129" s="3">
        <v>1.5</v>
      </c>
      <c r="E129" s="3">
        <f t="shared" si="2"/>
        <v>1610.1150000000002</v>
      </c>
      <c r="F129" s="3">
        <v>1</v>
      </c>
      <c r="G129" s="4" t="s">
        <v>5</v>
      </c>
      <c r="H129" s="2"/>
      <c r="I129" s="5">
        <v>20</v>
      </c>
      <c r="J129" s="19">
        <f t="shared" si="3"/>
        <v>1610.1150000000002</v>
      </c>
    </row>
    <row r="130" spans="2:10" x14ac:dyDescent="0.2">
      <c r="B130" s="18" t="s">
        <v>23</v>
      </c>
      <c r="C130" s="3">
        <v>0.17</v>
      </c>
      <c r="D130" s="3">
        <v>1.5289999999999999</v>
      </c>
      <c r="E130" s="3">
        <f t="shared" si="2"/>
        <v>0.25992999999999999</v>
      </c>
      <c r="F130" s="3">
        <v>4</v>
      </c>
      <c r="G130" s="4" t="s">
        <v>5</v>
      </c>
      <c r="H130" s="2"/>
      <c r="I130" s="5">
        <v>20</v>
      </c>
      <c r="J130" s="19">
        <f t="shared" si="3"/>
        <v>1.03972</v>
      </c>
    </row>
    <row r="131" spans="2:10" x14ac:dyDescent="0.2">
      <c r="B131" s="18" t="s">
        <v>24</v>
      </c>
      <c r="C131" s="3">
        <v>1.37</v>
      </c>
      <c r="D131" s="3">
        <v>1.504</v>
      </c>
      <c r="E131" s="3">
        <f t="shared" si="2"/>
        <v>2.0604800000000001</v>
      </c>
      <c r="F131" s="3">
        <v>10.199999999999999</v>
      </c>
      <c r="G131" s="4" t="s">
        <v>25</v>
      </c>
      <c r="H131" s="2"/>
      <c r="I131" s="5">
        <v>20</v>
      </c>
      <c r="J131" s="19">
        <f t="shared" si="3"/>
        <v>21.016895999999999</v>
      </c>
    </row>
    <row r="132" spans="2:10" ht="25.5" x14ac:dyDescent="0.2">
      <c r="B132" s="18" t="s">
        <v>12</v>
      </c>
      <c r="C132" s="3">
        <v>554.54</v>
      </c>
      <c r="D132" s="3">
        <v>1.5</v>
      </c>
      <c r="E132" s="3">
        <f t="shared" si="2"/>
        <v>831.81</v>
      </c>
      <c r="F132" s="3">
        <v>1E-3</v>
      </c>
      <c r="G132" s="4" t="s">
        <v>13</v>
      </c>
      <c r="H132" s="2"/>
      <c r="I132" s="5">
        <v>20</v>
      </c>
      <c r="J132" s="19">
        <f t="shared" si="3"/>
        <v>0.83180999999999994</v>
      </c>
    </row>
    <row r="133" spans="2:10" x14ac:dyDescent="0.2">
      <c r="B133" s="18" t="s">
        <v>14</v>
      </c>
      <c r="C133" s="3">
        <v>0.84</v>
      </c>
      <c r="D133" s="3">
        <v>1.5</v>
      </c>
      <c r="E133" s="3">
        <f t="shared" si="2"/>
        <v>1.26</v>
      </c>
      <c r="F133" s="3">
        <v>2</v>
      </c>
      <c r="G133" s="4" t="s">
        <v>5</v>
      </c>
      <c r="H133" s="2"/>
      <c r="I133" s="5">
        <v>20</v>
      </c>
      <c r="J133" s="19">
        <f t="shared" si="3"/>
        <v>2.52</v>
      </c>
    </row>
    <row r="134" spans="2:10" x14ac:dyDescent="0.2">
      <c r="B134" s="18" t="s">
        <v>15</v>
      </c>
      <c r="C134" s="3">
        <v>0.25</v>
      </c>
      <c r="D134" s="3">
        <v>1.52</v>
      </c>
      <c r="E134" s="3">
        <f t="shared" si="2"/>
        <v>0.38</v>
      </c>
      <c r="F134" s="3">
        <v>0.2</v>
      </c>
      <c r="G134" s="4" t="s">
        <v>16</v>
      </c>
      <c r="H134" s="2"/>
      <c r="I134" s="5">
        <v>20</v>
      </c>
      <c r="J134" s="19">
        <f t="shared" si="3"/>
        <v>7.6000000000000012E-2</v>
      </c>
    </row>
    <row r="135" spans="2:10" x14ac:dyDescent="0.2">
      <c r="B135" s="26" t="s">
        <v>65</v>
      </c>
      <c r="C135" s="3">
        <v>0.41</v>
      </c>
      <c r="D135" s="3">
        <v>1.512</v>
      </c>
      <c r="E135" s="3">
        <f t="shared" si="2"/>
        <v>0.61991999999999992</v>
      </c>
      <c r="F135" s="3">
        <v>2</v>
      </c>
      <c r="G135" s="4" t="s">
        <v>5</v>
      </c>
      <c r="H135" s="2"/>
      <c r="I135" s="5">
        <v>20</v>
      </c>
      <c r="J135" s="19">
        <f t="shared" si="3"/>
        <v>1.2398399999999998</v>
      </c>
    </row>
    <row r="136" spans="2:10" x14ac:dyDescent="0.2">
      <c r="B136" s="18" t="s">
        <v>17</v>
      </c>
      <c r="C136" s="3">
        <v>0.03</v>
      </c>
      <c r="D136" s="3">
        <v>1.667</v>
      </c>
      <c r="E136" s="3">
        <f t="shared" ref="E136:E157" si="4">C136*D136</f>
        <v>5.0009999999999999E-2</v>
      </c>
      <c r="F136" s="3">
        <v>0.02</v>
      </c>
      <c r="G136" s="4" t="s">
        <v>16</v>
      </c>
      <c r="H136" s="2"/>
      <c r="I136" s="5">
        <v>20</v>
      </c>
      <c r="J136" s="19">
        <f t="shared" ref="J136:J157" si="5">E136*F136</f>
        <v>1.0001999999999999E-3</v>
      </c>
    </row>
    <row r="137" spans="2:10" x14ac:dyDescent="0.2">
      <c r="B137" s="18" t="s">
        <v>26</v>
      </c>
      <c r="C137" s="3">
        <v>11.26</v>
      </c>
      <c r="D137" s="3">
        <v>1.5</v>
      </c>
      <c r="E137" s="3">
        <f t="shared" si="4"/>
        <v>16.89</v>
      </c>
      <c r="F137" s="3">
        <v>0.20399999999999999</v>
      </c>
      <c r="G137" s="4" t="s">
        <v>16</v>
      </c>
      <c r="H137" s="2"/>
      <c r="I137" s="5">
        <v>20</v>
      </c>
      <c r="J137" s="19">
        <f t="shared" si="5"/>
        <v>3.44556</v>
      </c>
    </row>
    <row r="138" spans="2:10" x14ac:dyDescent="0.2">
      <c r="B138" s="18" t="s">
        <v>18</v>
      </c>
      <c r="C138" s="3">
        <v>30</v>
      </c>
      <c r="D138" s="3">
        <v>1.5</v>
      </c>
      <c r="E138" s="3">
        <f t="shared" si="4"/>
        <v>45</v>
      </c>
      <c r="F138" s="3">
        <v>2.0870000000000002</v>
      </c>
      <c r="G138" s="4" t="s">
        <v>19</v>
      </c>
      <c r="H138" s="2"/>
      <c r="I138" s="5">
        <v>20</v>
      </c>
      <c r="J138" s="19">
        <f t="shared" si="5"/>
        <v>93.915000000000006</v>
      </c>
    </row>
    <row r="139" spans="2:10" s="6" customFormat="1" x14ac:dyDescent="0.2">
      <c r="B139" s="15" t="s">
        <v>43</v>
      </c>
      <c r="C139" s="7"/>
      <c r="D139" s="7"/>
      <c r="E139" s="7"/>
      <c r="F139" s="7"/>
      <c r="G139" s="7"/>
      <c r="H139" s="7"/>
      <c r="I139" s="7"/>
      <c r="J139" s="16"/>
    </row>
    <row r="140" spans="2:10" s="6" customFormat="1" ht="38.25" x14ac:dyDescent="0.2">
      <c r="B140" s="15" t="s">
        <v>63</v>
      </c>
      <c r="C140" s="8">
        <f>C141*F141+C142*F142+C143*F143</f>
        <v>41.459999999999994</v>
      </c>
      <c r="D140" s="8">
        <v>1.5009999999999999</v>
      </c>
      <c r="E140" s="8">
        <f t="shared" si="4"/>
        <v>62.231459999999984</v>
      </c>
      <c r="F140" s="8">
        <v>1</v>
      </c>
      <c r="G140" s="7" t="s">
        <v>5</v>
      </c>
      <c r="H140" s="7"/>
      <c r="I140" s="9">
        <v>20</v>
      </c>
      <c r="J140" s="17">
        <f t="shared" si="5"/>
        <v>62.231459999999984</v>
      </c>
    </row>
    <row r="141" spans="2:10" ht="38.25" x14ac:dyDescent="0.2">
      <c r="B141" s="26" t="s">
        <v>63</v>
      </c>
      <c r="C141" s="3">
        <v>25.9</v>
      </c>
      <c r="D141" s="3">
        <v>1.5</v>
      </c>
      <c r="E141" s="3">
        <f t="shared" si="4"/>
        <v>38.849999999999994</v>
      </c>
      <c r="F141" s="3">
        <v>1</v>
      </c>
      <c r="G141" s="4" t="s">
        <v>5</v>
      </c>
      <c r="H141" s="2"/>
      <c r="I141" s="5">
        <v>20</v>
      </c>
      <c r="J141" s="19">
        <f t="shared" si="5"/>
        <v>38.849999999999994</v>
      </c>
    </row>
    <row r="142" spans="2:10" x14ac:dyDescent="0.2">
      <c r="B142" s="18" t="s">
        <v>59</v>
      </c>
      <c r="C142" s="3">
        <v>7.0000000000000007E-2</v>
      </c>
      <c r="D142" s="3">
        <v>1.571</v>
      </c>
      <c r="E142" s="3">
        <f t="shared" si="4"/>
        <v>0.10997000000000001</v>
      </c>
      <c r="F142" s="3">
        <v>8</v>
      </c>
      <c r="G142" s="4" t="s">
        <v>5</v>
      </c>
      <c r="H142" s="2"/>
      <c r="I142" s="5">
        <v>20</v>
      </c>
      <c r="J142" s="19">
        <f t="shared" si="5"/>
        <v>0.8797600000000001</v>
      </c>
    </row>
    <row r="143" spans="2:10" x14ac:dyDescent="0.2">
      <c r="B143" s="18" t="s">
        <v>18</v>
      </c>
      <c r="C143" s="3">
        <v>30</v>
      </c>
      <c r="D143" s="3">
        <v>1.5</v>
      </c>
      <c r="E143" s="3">
        <f t="shared" si="4"/>
        <v>45</v>
      </c>
      <c r="F143" s="3">
        <v>0.5</v>
      </c>
      <c r="G143" s="4" t="s">
        <v>19</v>
      </c>
      <c r="H143" s="2"/>
      <c r="I143" s="5">
        <v>20</v>
      </c>
      <c r="J143" s="19">
        <f t="shared" si="5"/>
        <v>22.5</v>
      </c>
    </row>
    <row r="144" spans="2:10" s="6" customFormat="1" ht="38.25" x14ac:dyDescent="0.2">
      <c r="B144" s="15" t="s">
        <v>64</v>
      </c>
      <c r="C144" s="8">
        <f>C145*F145+C146*F146+C147*F147</f>
        <v>61.260000000000005</v>
      </c>
      <c r="D144" s="8">
        <v>1.5009999999999999</v>
      </c>
      <c r="E144" s="8">
        <f t="shared" si="4"/>
        <v>91.951260000000005</v>
      </c>
      <c r="F144" s="8">
        <v>1</v>
      </c>
      <c r="G144" s="7" t="s">
        <v>5</v>
      </c>
      <c r="H144" s="7"/>
      <c r="I144" s="9">
        <v>20</v>
      </c>
      <c r="J144" s="17">
        <f t="shared" si="5"/>
        <v>91.951260000000005</v>
      </c>
    </row>
    <row r="145" spans="2:10" ht="38.25" x14ac:dyDescent="0.2">
      <c r="B145" s="26" t="s">
        <v>62</v>
      </c>
      <c r="C145" s="3">
        <v>45.7</v>
      </c>
      <c r="D145" s="3">
        <v>1.5</v>
      </c>
      <c r="E145" s="3">
        <f t="shared" si="4"/>
        <v>68.550000000000011</v>
      </c>
      <c r="F145" s="3">
        <v>1</v>
      </c>
      <c r="G145" s="4" t="s">
        <v>5</v>
      </c>
      <c r="H145" s="2"/>
      <c r="I145" s="5">
        <v>20</v>
      </c>
      <c r="J145" s="19">
        <f t="shared" si="5"/>
        <v>68.550000000000011</v>
      </c>
    </row>
    <row r="146" spans="2:10" x14ac:dyDescent="0.2">
      <c r="B146" s="18" t="s">
        <v>59</v>
      </c>
      <c r="C146" s="3">
        <v>7.0000000000000007E-2</v>
      </c>
      <c r="D146" s="3">
        <v>1.571</v>
      </c>
      <c r="E146" s="3">
        <f t="shared" si="4"/>
        <v>0.10997000000000001</v>
      </c>
      <c r="F146" s="3">
        <v>8</v>
      </c>
      <c r="G146" s="4" t="s">
        <v>5</v>
      </c>
      <c r="H146" s="2"/>
      <c r="I146" s="5">
        <v>20</v>
      </c>
      <c r="J146" s="19">
        <f t="shared" si="5"/>
        <v>0.8797600000000001</v>
      </c>
    </row>
    <row r="147" spans="2:10" x14ac:dyDescent="0.2">
      <c r="B147" s="18" t="s">
        <v>18</v>
      </c>
      <c r="C147" s="3">
        <v>30</v>
      </c>
      <c r="D147" s="3">
        <v>1.5</v>
      </c>
      <c r="E147" s="3">
        <f t="shared" si="4"/>
        <v>45</v>
      </c>
      <c r="F147" s="3">
        <v>0.5</v>
      </c>
      <c r="G147" s="4" t="s">
        <v>19</v>
      </c>
      <c r="H147" s="2"/>
      <c r="I147" s="5">
        <v>20</v>
      </c>
      <c r="J147" s="19">
        <f t="shared" si="5"/>
        <v>22.5</v>
      </c>
    </row>
    <row r="148" spans="2:10" s="6" customFormat="1" x14ac:dyDescent="0.2">
      <c r="B148" s="15" t="s">
        <v>44</v>
      </c>
      <c r="C148" s="7"/>
      <c r="D148" s="7"/>
      <c r="E148" s="7"/>
      <c r="F148" s="7"/>
      <c r="G148" s="7"/>
      <c r="H148" s="7"/>
      <c r="I148" s="7"/>
      <c r="J148" s="16"/>
    </row>
    <row r="149" spans="2:10" s="6" customFormat="1" ht="38.25" x14ac:dyDescent="0.2">
      <c r="B149" s="15" t="s">
        <v>45</v>
      </c>
      <c r="C149" s="8">
        <f>C150*F150+C151*F151+C152*F152+C153*F153</f>
        <v>459.16499999999996</v>
      </c>
      <c r="D149" s="8">
        <v>1.5009999999999999</v>
      </c>
      <c r="E149" s="8">
        <f t="shared" si="4"/>
        <v>689.20666499999993</v>
      </c>
      <c r="F149" s="8">
        <v>1</v>
      </c>
      <c r="G149" s="7" t="s">
        <v>5</v>
      </c>
      <c r="H149" s="7"/>
      <c r="I149" s="9">
        <v>20</v>
      </c>
      <c r="J149" s="17">
        <f t="shared" si="5"/>
        <v>689.20666499999993</v>
      </c>
    </row>
    <row r="150" spans="2:10" x14ac:dyDescent="0.2">
      <c r="B150" s="18" t="s">
        <v>46</v>
      </c>
      <c r="C150" s="3">
        <v>4.01</v>
      </c>
      <c r="D150" s="3">
        <v>1.5009999999999999</v>
      </c>
      <c r="E150" s="3">
        <f t="shared" si="4"/>
        <v>6.0190099999999989</v>
      </c>
      <c r="F150" s="3">
        <v>24</v>
      </c>
      <c r="G150" s="4" t="s">
        <v>16</v>
      </c>
      <c r="H150" s="2"/>
      <c r="I150" s="5">
        <v>20</v>
      </c>
      <c r="J150" s="19">
        <f t="shared" si="5"/>
        <v>144.45623999999998</v>
      </c>
    </row>
    <row r="151" spans="2:10" ht="25.5" x14ac:dyDescent="0.2">
      <c r="B151" s="18" t="s">
        <v>61</v>
      </c>
      <c r="C151" s="3">
        <v>0.01</v>
      </c>
      <c r="D151" s="3">
        <v>2</v>
      </c>
      <c r="E151" s="3">
        <f t="shared" si="4"/>
        <v>0.02</v>
      </c>
      <c r="F151" s="3">
        <v>30</v>
      </c>
      <c r="G151" s="4" t="s">
        <v>5</v>
      </c>
      <c r="H151" s="2"/>
      <c r="I151" s="5">
        <v>20</v>
      </c>
      <c r="J151" s="19">
        <f t="shared" si="5"/>
        <v>0.6</v>
      </c>
    </row>
    <row r="152" spans="2:10" x14ac:dyDescent="0.2">
      <c r="B152" s="18" t="s">
        <v>60</v>
      </c>
      <c r="C152" s="3">
        <v>5.25</v>
      </c>
      <c r="D152" s="3">
        <v>1.5009999999999999</v>
      </c>
      <c r="E152" s="3">
        <f t="shared" si="4"/>
        <v>7.8802499999999993</v>
      </c>
      <c r="F152" s="3">
        <v>0.5</v>
      </c>
      <c r="G152" s="4" t="s">
        <v>5</v>
      </c>
      <c r="H152" s="2"/>
      <c r="I152" s="5">
        <v>20</v>
      </c>
      <c r="J152" s="19">
        <f t="shared" si="5"/>
        <v>3.9401249999999997</v>
      </c>
    </row>
    <row r="153" spans="2:10" x14ac:dyDescent="0.2">
      <c r="B153" s="18" t="s">
        <v>18</v>
      </c>
      <c r="C153" s="3">
        <v>30</v>
      </c>
      <c r="D153" s="3">
        <v>1.5</v>
      </c>
      <c r="E153" s="3">
        <f t="shared" si="4"/>
        <v>45</v>
      </c>
      <c r="F153" s="3">
        <v>12</v>
      </c>
      <c r="G153" s="4" t="s">
        <v>19</v>
      </c>
      <c r="H153" s="2"/>
      <c r="I153" s="5">
        <v>20</v>
      </c>
      <c r="J153" s="19">
        <f t="shared" si="5"/>
        <v>540</v>
      </c>
    </row>
    <row r="154" spans="2:10" s="6" customFormat="1" ht="38.25" x14ac:dyDescent="0.2">
      <c r="B154" s="15" t="s">
        <v>47</v>
      </c>
      <c r="C154" s="8">
        <f>C155*F155+C156*F156+C157*F157</f>
        <v>866.45</v>
      </c>
      <c r="D154" s="8">
        <v>1.5</v>
      </c>
      <c r="E154" s="8">
        <f t="shared" si="4"/>
        <v>1299.6750000000002</v>
      </c>
      <c r="F154" s="8">
        <v>1</v>
      </c>
      <c r="G154" s="7" t="s">
        <v>5</v>
      </c>
      <c r="H154" s="7"/>
      <c r="I154" s="9">
        <v>20</v>
      </c>
      <c r="J154" s="17">
        <f t="shared" si="5"/>
        <v>1299.6750000000002</v>
      </c>
    </row>
    <row r="155" spans="2:10" ht="25.5" x14ac:dyDescent="0.2">
      <c r="B155" s="18" t="s">
        <v>48</v>
      </c>
      <c r="C155" s="3">
        <v>199</v>
      </c>
      <c r="D155" s="3">
        <v>1.5</v>
      </c>
      <c r="E155" s="3">
        <f t="shared" si="4"/>
        <v>298.5</v>
      </c>
      <c r="F155" s="3">
        <v>1</v>
      </c>
      <c r="G155" s="4" t="s">
        <v>5</v>
      </c>
      <c r="H155" s="2"/>
      <c r="I155" s="5">
        <v>20</v>
      </c>
      <c r="J155" s="19">
        <f t="shared" si="5"/>
        <v>298.5</v>
      </c>
    </row>
    <row r="156" spans="2:10" ht="25.5" x14ac:dyDescent="0.2">
      <c r="B156" s="18" t="s">
        <v>49</v>
      </c>
      <c r="C156" s="3">
        <v>577.45000000000005</v>
      </c>
      <c r="D156" s="3">
        <v>1.5</v>
      </c>
      <c r="E156" s="3">
        <f t="shared" si="4"/>
        <v>866.17500000000007</v>
      </c>
      <c r="F156" s="3">
        <v>1</v>
      </c>
      <c r="G156" s="4" t="s">
        <v>5</v>
      </c>
      <c r="H156" s="2"/>
      <c r="I156" s="5">
        <v>20</v>
      </c>
      <c r="J156" s="19">
        <f t="shared" si="5"/>
        <v>866.17500000000007</v>
      </c>
    </row>
    <row r="157" spans="2:10" ht="13.5" thickBot="1" x14ac:dyDescent="0.25">
      <c r="B157" s="20" t="s">
        <v>18</v>
      </c>
      <c r="C157" s="21">
        <v>30</v>
      </c>
      <c r="D157" s="21">
        <v>1.5</v>
      </c>
      <c r="E157" s="21">
        <f t="shared" si="4"/>
        <v>45</v>
      </c>
      <c r="F157" s="21">
        <v>3</v>
      </c>
      <c r="G157" s="22" t="s">
        <v>19</v>
      </c>
      <c r="H157" s="23"/>
      <c r="I157" s="24">
        <v>20</v>
      </c>
      <c r="J157" s="25">
        <f t="shared" si="5"/>
        <v>135</v>
      </c>
    </row>
    <row r="159" spans="2:10" x14ac:dyDescent="0.2">
      <c r="H159" s="10"/>
      <c r="I159" s="1"/>
      <c r="J159" s="11"/>
    </row>
    <row r="160" spans="2:10" ht="13.5" thickBot="1" x14ac:dyDescent="0.25">
      <c r="H160" s="10"/>
      <c r="I160" s="1"/>
      <c r="J160" s="11"/>
    </row>
    <row r="161" spans="2:10" ht="71.25" customHeight="1" thickBot="1" x14ac:dyDescent="0.25">
      <c r="B161" s="27" t="s">
        <v>72</v>
      </c>
      <c r="C161" s="28"/>
      <c r="D161" s="28"/>
      <c r="E161" s="29"/>
      <c r="H161" s="10"/>
      <c r="I161" s="1"/>
      <c r="J161" s="11"/>
    </row>
  </sheetData>
  <mergeCells count="2">
    <mergeCell ref="B161:E161"/>
    <mergeCell ref="B2:J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B61C9599681C42834DD2665AC44053" ma:contentTypeVersion="10" ma:contentTypeDescription="Crée un document." ma:contentTypeScope="" ma:versionID="add2a690efb70d50cb4aee41d02d25f6">
  <xsd:schema xmlns:xsd="http://www.w3.org/2001/XMLSchema" xmlns:xs="http://www.w3.org/2001/XMLSchema" xmlns:p="http://schemas.microsoft.com/office/2006/metadata/properties" xmlns:ns2="cf5dce47-4b77-4565-874e-8bbef32d6fdc" xmlns:ns3="75673bd5-b9fc-417b-aabd-351181781d49" targetNamespace="http://schemas.microsoft.com/office/2006/metadata/properties" ma:root="true" ma:fieldsID="c8cef981e579cdfd3d24ed859fe9b77e" ns2:_="" ns3:_="">
    <xsd:import namespace="cf5dce47-4b77-4565-874e-8bbef32d6fdc"/>
    <xsd:import namespace="75673bd5-b9fc-417b-aabd-351181781d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5dce47-4b77-4565-874e-8bbef32d6f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alises d’images" ma:readOnly="false" ma:fieldId="{5cf76f15-5ced-4ddc-b409-7134ff3c332f}" ma:taxonomyMulti="true" ma:sspId="b11cfa38-f9ca-4b8c-8a99-a20c108dd6c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673bd5-b9fc-417b-aabd-351181781d49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ecb02478-d48a-4ee2-893c-ed4e2bee60ae}" ma:internalName="TaxCatchAll" ma:showField="CatchAllData" ma:web="75673bd5-b9fc-417b-aabd-351181781d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f5dce47-4b77-4565-874e-8bbef32d6fdc">
      <Terms xmlns="http://schemas.microsoft.com/office/infopath/2007/PartnerControls"/>
    </lcf76f155ced4ddcb4097134ff3c332f>
    <TaxCatchAll xmlns="75673bd5-b9fc-417b-aabd-351181781d49" xsi:nil="true"/>
  </documentManagement>
</p:properties>
</file>

<file path=customXml/itemProps1.xml><?xml version="1.0" encoding="utf-8"?>
<ds:datastoreItem xmlns:ds="http://schemas.openxmlformats.org/officeDocument/2006/customXml" ds:itemID="{A5BF5680-DEE6-44BA-86A0-5B8DFAB595F7}"/>
</file>

<file path=customXml/itemProps2.xml><?xml version="1.0" encoding="utf-8"?>
<ds:datastoreItem xmlns:ds="http://schemas.openxmlformats.org/officeDocument/2006/customXml" ds:itemID="{D0301F38-3712-4261-9393-42E6660FF3C3}"/>
</file>

<file path=customXml/itemProps3.xml><?xml version="1.0" encoding="utf-8"?>
<ds:datastoreItem xmlns:ds="http://schemas.openxmlformats.org/officeDocument/2006/customXml" ds:itemID="{36CE1314-0B07-46F5-BB8D-FB66F5B3A8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Devis 57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Dorian Sourd</cp:lastModifiedBy>
  <dcterms:modified xsi:type="dcterms:W3CDTF">2023-01-09T13:16:03Z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0x010100D8B61C9599681C42834DD2665AC44053</vt:lpwstr>
  </property>
</Properties>
</file>