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402D1988-AAD9-4F26-ABB0-38677393C83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vis 5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9" i="1" l="1"/>
  <c r="J250" i="1"/>
  <c r="J248" i="1"/>
  <c r="E250" i="1"/>
  <c r="C248" i="1"/>
  <c r="E248" i="1"/>
  <c r="E247" i="1"/>
  <c r="E246" i="1"/>
  <c r="C246" i="1"/>
  <c r="C236" i="1"/>
  <c r="E236" i="1" s="1"/>
  <c r="J236" i="1" s="1"/>
  <c r="C227" i="1"/>
  <c r="E227" i="1" s="1"/>
  <c r="J227" i="1" s="1"/>
  <c r="C218" i="1"/>
  <c r="C209" i="1"/>
  <c r="E209" i="1" s="1"/>
  <c r="J209" i="1" s="1"/>
  <c r="C200" i="1"/>
  <c r="E200" i="1" s="1"/>
  <c r="J200" i="1" s="1"/>
  <c r="C191" i="1"/>
  <c r="E191" i="1" s="1"/>
  <c r="J191" i="1" s="1"/>
  <c r="C182" i="1"/>
  <c r="E182" i="1" s="1"/>
  <c r="J182" i="1" s="1"/>
  <c r="C174" i="1"/>
  <c r="E174" i="1" s="1"/>
  <c r="J174" i="1" s="1"/>
  <c r="C165" i="1"/>
  <c r="E165" i="1" s="1"/>
  <c r="J165" i="1" s="1"/>
  <c r="C158" i="1"/>
  <c r="E158" i="1" s="1"/>
  <c r="J158" i="1" s="1"/>
  <c r="C151" i="1"/>
  <c r="E151" i="1" s="1"/>
  <c r="J151" i="1" s="1"/>
  <c r="C144" i="1"/>
  <c r="E144" i="1" s="1"/>
  <c r="J144" i="1" s="1"/>
  <c r="C137" i="1"/>
  <c r="C130" i="1"/>
  <c r="E130" i="1" s="1"/>
  <c r="J130" i="1" s="1"/>
  <c r="C123" i="1"/>
  <c r="E123" i="1" s="1"/>
  <c r="J123" i="1" s="1"/>
  <c r="C116" i="1"/>
  <c r="E116" i="1" s="1"/>
  <c r="J116" i="1" s="1"/>
  <c r="C109" i="1"/>
  <c r="E109" i="1" s="1"/>
  <c r="J109" i="1" s="1"/>
  <c r="C102" i="1"/>
  <c r="E102" i="1" s="1"/>
  <c r="J102" i="1" s="1"/>
  <c r="C95" i="1"/>
  <c r="E95" i="1" s="1"/>
  <c r="J95" i="1" s="1"/>
  <c r="C87" i="1"/>
  <c r="E87" i="1" s="1"/>
  <c r="J87" i="1" s="1"/>
  <c r="C80" i="1"/>
  <c r="E80" i="1" s="1"/>
  <c r="J80" i="1" s="1"/>
  <c r="C70" i="1"/>
  <c r="E70" i="1" s="1"/>
  <c r="J70" i="1" s="1"/>
  <c r="C63" i="1"/>
  <c r="E63" i="1" s="1"/>
  <c r="J63" i="1" s="1"/>
  <c r="C57" i="1"/>
  <c r="E57" i="1" s="1"/>
  <c r="J57" i="1" s="1"/>
  <c r="C52" i="1"/>
  <c r="E52" i="1" s="1"/>
  <c r="J52" i="1" s="1"/>
  <c r="C47" i="1"/>
  <c r="E47" i="1" s="1"/>
  <c r="J47" i="1" s="1"/>
  <c r="C41" i="1"/>
  <c r="E41" i="1" s="1"/>
  <c r="J41" i="1" s="1"/>
  <c r="C32" i="1"/>
  <c r="E32" i="1" s="1"/>
  <c r="J32" i="1" s="1"/>
  <c r="C24" i="1"/>
  <c r="E24" i="1" s="1"/>
  <c r="J24" i="1" s="1"/>
  <c r="C16" i="1"/>
  <c r="E16" i="1" s="1"/>
  <c r="J16" i="1" s="1"/>
  <c r="C8" i="1"/>
  <c r="E8" i="1" s="1"/>
  <c r="J8" i="1" s="1"/>
  <c r="J22" i="1"/>
  <c r="J45" i="1"/>
  <c r="E9" i="1"/>
  <c r="J9" i="1" s="1"/>
  <c r="E10" i="1"/>
  <c r="J10" i="1" s="1"/>
  <c r="E11" i="1"/>
  <c r="J11" i="1" s="1"/>
  <c r="E12" i="1"/>
  <c r="J12" i="1" s="1"/>
  <c r="E13" i="1"/>
  <c r="J13" i="1" s="1"/>
  <c r="E14" i="1"/>
  <c r="J14" i="1" s="1"/>
  <c r="E15" i="1"/>
  <c r="J15" i="1" s="1"/>
  <c r="E17" i="1"/>
  <c r="J17" i="1" s="1"/>
  <c r="E18" i="1"/>
  <c r="J18" i="1" s="1"/>
  <c r="E19" i="1"/>
  <c r="J19" i="1" s="1"/>
  <c r="E20" i="1"/>
  <c r="J20" i="1" s="1"/>
  <c r="E21" i="1"/>
  <c r="J21" i="1" s="1"/>
  <c r="E22" i="1"/>
  <c r="E23" i="1"/>
  <c r="J23" i="1" s="1"/>
  <c r="E25" i="1"/>
  <c r="J25" i="1" s="1"/>
  <c r="E26" i="1"/>
  <c r="J26" i="1" s="1"/>
  <c r="E27" i="1"/>
  <c r="J27" i="1" s="1"/>
  <c r="E28" i="1"/>
  <c r="J28" i="1" s="1"/>
  <c r="E29" i="1"/>
  <c r="J29" i="1" s="1"/>
  <c r="E30" i="1"/>
  <c r="J30" i="1" s="1"/>
  <c r="E31" i="1"/>
  <c r="J31" i="1" s="1"/>
  <c r="E33" i="1"/>
  <c r="J33" i="1" s="1"/>
  <c r="E34" i="1"/>
  <c r="J34" i="1" s="1"/>
  <c r="E35" i="1"/>
  <c r="J35" i="1" s="1"/>
  <c r="E36" i="1"/>
  <c r="J36" i="1" s="1"/>
  <c r="E37" i="1"/>
  <c r="J37" i="1" s="1"/>
  <c r="E38" i="1"/>
  <c r="J38" i="1" s="1"/>
  <c r="E39" i="1"/>
  <c r="J39" i="1" s="1"/>
  <c r="E42" i="1"/>
  <c r="J42" i="1" s="1"/>
  <c r="E43" i="1"/>
  <c r="J43" i="1" s="1"/>
  <c r="E44" i="1"/>
  <c r="J44" i="1" s="1"/>
  <c r="E45" i="1"/>
  <c r="E46" i="1"/>
  <c r="J46" i="1" s="1"/>
  <c r="E48" i="1"/>
  <c r="J48" i="1" s="1"/>
  <c r="E49" i="1"/>
  <c r="J49" i="1" s="1"/>
  <c r="E50" i="1"/>
  <c r="J50" i="1" s="1"/>
  <c r="E51" i="1"/>
  <c r="J51" i="1" s="1"/>
  <c r="E53" i="1"/>
  <c r="J53" i="1" s="1"/>
  <c r="E54" i="1"/>
  <c r="J54" i="1" s="1"/>
  <c r="E55" i="1"/>
  <c r="J55" i="1" s="1"/>
  <c r="E56" i="1"/>
  <c r="J56" i="1" s="1"/>
  <c r="E58" i="1"/>
  <c r="J58" i="1" s="1"/>
  <c r="E59" i="1"/>
  <c r="J59" i="1" s="1"/>
  <c r="E60" i="1"/>
  <c r="J60" i="1" s="1"/>
  <c r="E61" i="1"/>
  <c r="J61" i="1" s="1"/>
  <c r="E62" i="1"/>
  <c r="J62" i="1" s="1"/>
  <c r="E64" i="1"/>
  <c r="J64" i="1" s="1"/>
  <c r="E65" i="1"/>
  <c r="J65" i="1" s="1"/>
  <c r="E66" i="1"/>
  <c r="J66" i="1" s="1"/>
  <c r="E67" i="1"/>
  <c r="J67" i="1" s="1"/>
  <c r="E68" i="1"/>
  <c r="J68" i="1" s="1"/>
  <c r="E71" i="1"/>
  <c r="J71" i="1" s="1"/>
  <c r="E72" i="1"/>
  <c r="J72" i="1" s="1"/>
  <c r="E73" i="1"/>
  <c r="J73" i="1" s="1"/>
  <c r="E74" i="1"/>
  <c r="J74" i="1" s="1"/>
  <c r="E75" i="1"/>
  <c r="J75" i="1" s="1"/>
  <c r="E76" i="1"/>
  <c r="J76" i="1" s="1"/>
  <c r="E77" i="1"/>
  <c r="J77" i="1" s="1"/>
  <c r="E81" i="1"/>
  <c r="J81" i="1" s="1"/>
  <c r="E82" i="1"/>
  <c r="J82" i="1" s="1"/>
  <c r="E83" i="1"/>
  <c r="J83" i="1" s="1"/>
  <c r="E84" i="1"/>
  <c r="J84" i="1" s="1"/>
  <c r="E85" i="1"/>
  <c r="J85" i="1" s="1"/>
  <c r="E86" i="1"/>
  <c r="J86" i="1" s="1"/>
  <c r="E88" i="1"/>
  <c r="J88" i="1" s="1"/>
  <c r="E89" i="1"/>
  <c r="J89" i="1" s="1"/>
  <c r="E90" i="1"/>
  <c r="J90" i="1" s="1"/>
  <c r="E91" i="1"/>
  <c r="J91" i="1" s="1"/>
  <c r="E92" i="1"/>
  <c r="J92" i="1" s="1"/>
  <c r="E93" i="1"/>
  <c r="J93" i="1" s="1"/>
  <c r="E96" i="1"/>
  <c r="J96" i="1" s="1"/>
  <c r="E97" i="1"/>
  <c r="J97" i="1" s="1"/>
  <c r="E98" i="1"/>
  <c r="J98" i="1" s="1"/>
  <c r="E99" i="1"/>
  <c r="J99" i="1" s="1"/>
  <c r="E100" i="1"/>
  <c r="J100" i="1" s="1"/>
  <c r="E101" i="1"/>
  <c r="J101" i="1" s="1"/>
  <c r="E103" i="1"/>
  <c r="J103" i="1" s="1"/>
  <c r="E104" i="1"/>
  <c r="J104" i="1" s="1"/>
  <c r="E105" i="1"/>
  <c r="J105" i="1" s="1"/>
  <c r="E106" i="1"/>
  <c r="J106" i="1" s="1"/>
  <c r="E107" i="1"/>
  <c r="J107" i="1" s="1"/>
  <c r="E108" i="1"/>
  <c r="J108" i="1" s="1"/>
  <c r="E110" i="1"/>
  <c r="J110" i="1" s="1"/>
  <c r="E111" i="1"/>
  <c r="J111" i="1" s="1"/>
  <c r="E112" i="1"/>
  <c r="J112" i="1" s="1"/>
  <c r="E113" i="1"/>
  <c r="J113" i="1" s="1"/>
  <c r="E114" i="1"/>
  <c r="J114" i="1" s="1"/>
  <c r="E115" i="1"/>
  <c r="J115" i="1" s="1"/>
  <c r="E117" i="1"/>
  <c r="J117" i="1" s="1"/>
  <c r="E118" i="1"/>
  <c r="J118" i="1" s="1"/>
  <c r="E119" i="1"/>
  <c r="J119" i="1" s="1"/>
  <c r="E120" i="1"/>
  <c r="J120" i="1" s="1"/>
  <c r="E121" i="1"/>
  <c r="J121" i="1" s="1"/>
  <c r="E122" i="1"/>
  <c r="J122" i="1" s="1"/>
  <c r="E124" i="1"/>
  <c r="J124" i="1" s="1"/>
  <c r="E125" i="1"/>
  <c r="J125" i="1" s="1"/>
  <c r="E126" i="1"/>
  <c r="J126" i="1" s="1"/>
  <c r="E127" i="1"/>
  <c r="J127" i="1" s="1"/>
  <c r="E128" i="1"/>
  <c r="J128" i="1" s="1"/>
  <c r="E129" i="1"/>
  <c r="J129" i="1" s="1"/>
  <c r="E131" i="1"/>
  <c r="J131" i="1" s="1"/>
  <c r="E132" i="1"/>
  <c r="J132" i="1" s="1"/>
  <c r="E133" i="1"/>
  <c r="J133" i="1" s="1"/>
  <c r="E134" i="1"/>
  <c r="J134" i="1" s="1"/>
  <c r="E135" i="1"/>
  <c r="J135" i="1" s="1"/>
  <c r="E136" i="1"/>
  <c r="J136" i="1" s="1"/>
  <c r="E137" i="1"/>
  <c r="J137" i="1" s="1"/>
  <c r="E138" i="1"/>
  <c r="J138" i="1" s="1"/>
  <c r="E139" i="1"/>
  <c r="J139" i="1" s="1"/>
  <c r="E140" i="1"/>
  <c r="J140" i="1" s="1"/>
  <c r="E141" i="1"/>
  <c r="J141" i="1" s="1"/>
  <c r="E142" i="1"/>
  <c r="J142" i="1" s="1"/>
  <c r="E143" i="1"/>
  <c r="J143" i="1" s="1"/>
  <c r="E145" i="1"/>
  <c r="J145" i="1" s="1"/>
  <c r="E146" i="1"/>
  <c r="J146" i="1" s="1"/>
  <c r="E147" i="1"/>
  <c r="J147" i="1" s="1"/>
  <c r="E148" i="1"/>
  <c r="J148" i="1" s="1"/>
  <c r="E149" i="1"/>
  <c r="J149" i="1" s="1"/>
  <c r="E150" i="1"/>
  <c r="J150" i="1" s="1"/>
  <c r="E152" i="1"/>
  <c r="J152" i="1" s="1"/>
  <c r="E153" i="1"/>
  <c r="J153" i="1" s="1"/>
  <c r="E154" i="1"/>
  <c r="J154" i="1" s="1"/>
  <c r="E155" i="1"/>
  <c r="J155" i="1" s="1"/>
  <c r="E156" i="1"/>
  <c r="J156" i="1" s="1"/>
  <c r="E157" i="1"/>
  <c r="J157" i="1" s="1"/>
  <c r="E159" i="1"/>
  <c r="J159" i="1" s="1"/>
  <c r="E160" i="1"/>
  <c r="J160" i="1" s="1"/>
  <c r="E161" i="1"/>
  <c r="J161" i="1" s="1"/>
  <c r="E162" i="1"/>
  <c r="J162" i="1" s="1"/>
  <c r="E163" i="1"/>
  <c r="J163" i="1" s="1"/>
  <c r="E164" i="1"/>
  <c r="J164" i="1" s="1"/>
  <c r="E166" i="1"/>
  <c r="J166" i="1" s="1"/>
  <c r="E167" i="1"/>
  <c r="J167" i="1" s="1"/>
  <c r="E168" i="1"/>
  <c r="J168" i="1" s="1"/>
  <c r="E169" i="1"/>
  <c r="J169" i="1" s="1"/>
  <c r="E170" i="1"/>
  <c r="J170" i="1" s="1"/>
  <c r="E171" i="1"/>
  <c r="J171" i="1" s="1"/>
  <c r="E175" i="1"/>
  <c r="J175" i="1" s="1"/>
  <c r="E176" i="1"/>
  <c r="J176" i="1" s="1"/>
  <c r="E177" i="1"/>
  <c r="J177" i="1" s="1"/>
  <c r="E178" i="1"/>
  <c r="J178" i="1" s="1"/>
  <c r="E179" i="1"/>
  <c r="J179" i="1" s="1"/>
  <c r="E180" i="1"/>
  <c r="J180" i="1" s="1"/>
  <c r="E181" i="1"/>
  <c r="J181" i="1" s="1"/>
  <c r="E183" i="1"/>
  <c r="J183" i="1" s="1"/>
  <c r="E184" i="1"/>
  <c r="J184" i="1" s="1"/>
  <c r="E185" i="1"/>
  <c r="J185" i="1" s="1"/>
  <c r="E186" i="1"/>
  <c r="J186" i="1" s="1"/>
  <c r="E187" i="1"/>
  <c r="J187" i="1" s="1"/>
  <c r="E188" i="1"/>
  <c r="J188" i="1" s="1"/>
  <c r="E189" i="1"/>
  <c r="J189" i="1" s="1"/>
  <c r="E192" i="1"/>
  <c r="J192" i="1" s="1"/>
  <c r="E193" i="1"/>
  <c r="J193" i="1" s="1"/>
  <c r="E194" i="1"/>
  <c r="J194" i="1" s="1"/>
  <c r="E195" i="1"/>
  <c r="J195" i="1" s="1"/>
  <c r="E196" i="1"/>
  <c r="J196" i="1" s="1"/>
  <c r="E197" i="1"/>
  <c r="J197" i="1" s="1"/>
  <c r="E198" i="1"/>
  <c r="J198" i="1" s="1"/>
  <c r="E199" i="1"/>
  <c r="J199" i="1" s="1"/>
  <c r="E201" i="1"/>
  <c r="J201" i="1" s="1"/>
  <c r="E202" i="1"/>
  <c r="J202" i="1" s="1"/>
  <c r="E203" i="1"/>
  <c r="J203" i="1" s="1"/>
  <c r="E204" i="1"/>
  <c r="J204" i="1" s="1"/>
  <c r="E205" i="1"/>
  <c r="J205" i="1" s="1"/>
  <c r="E206" i="1"/>
  <c r="J206" i="1" s="1"/>
  <c r="E207" i="1"/>
  <c r="J207" i="1" s="1"/>
  <c r="E208" i="1"/>
  <c r="J208" i="1" s="1"/>
  <c r="E210" i="1"/>
  <c r="J210" i="1" s="1"/>
  <c r="E211" i="1"/>
  <c r="J211" i="1" s="1"/>
  <c r="E212" i="1"/>
  <c r="J212" i="1" s="1"/>
  <c r="E213" i="1"/>
  <c r="J213" i="1" s="1"/>
  <c r="E214" i="1"/>
  <c r="J214" i="1" s="1"/>
  <c r="E215" i="1"/>
  <c r="J215" i="1" s="1"/>
  <c r="E216" i="1"/>
  <c r="J216" i="1" s="1"/>
  <c r="E217" i="1"/>
  <c r="J217" i="1" s="1"/>
  <c r="E218" i="1"/>
  <c r="J218" i="1" s="1"/>
  <c r="E219" i="1"/>
  <c r="J219" i="1" s="1"/>
  <c r="E220" i="1"/>
  <c r="J220" i="1" s="1"/>
  <c r="E221" i="1"/>
  <c r="J221" i="1" s="1"/>
  <c r="E222" i="1"/>
  <c r="J222" i="1" s="1"/>
  <c r="E223" i="1"/>
  <c r="J223" i="1" s="1"/>
  <c r="E224" i="1"/>
  <c r="J224" i="1" s="1"/>
  <c r="E225" i="1"/>
  <c r="J225" i="1" s="1"/>
  <c r="E226" i="1"/>
  <c r="J226" i="1" s="1"/>
  <c r="E228" i="1"/>
  <c r="J228" i="1" s="1"/>
  <c r="E229" i="1"/>
  <c r="J229" i="1" s="1"/>
  <c r="E230" i="1"/>
  <c r="J230" i="1" s="1"/>
  <c r="E231" i="1"/>
  <c r="J231" i="1" s="1"/>
  <c r="E232" i="1"/>
  <c r="J232" i="1" s="1"/>
  <c r="E233" i="1"/>
  <c r="J233" i="1" s="1"/>
  <c r="E234" i="1"/>
  <c r="J234" i="1" s="1"/>
  <c r="E235" i="1"/>
  <c r="J235" i="1" s="1"/>
  <c r="E237" i="1"/>
  <c r="J237" i="1" s="1"/>
  <c r="E238" i="1"/>
  <c r="J238" i="1" s="1"/>
  <c r="E239" i="1"/>
  <c r="J239" i="1" s="1"/>
  <c r="E240" i="1"/>
  <c r="J240" i="1" s="1"/>
  <c r="E241" i="1"/>
  <c r="J241" i="1" s="1"/>
  <c r="E242" i="1"/>
  <c r="J242" i="1" s="1"/>
  <c r="E243" i="1"/>
  <c r="J243" i="1" s="1"/>
</calcChain>
</file>

<file path=xl/sharedStrings.xml><?xml version="1.0" encoding="utf-8"?>
<sst xmlns="http://schemas.openxmlformats.org/spreadsheetml/2006/main" count="490" uniqueCount="102">
  <si>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</si>
  <si>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</si>
  <si>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</si>
  <si>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</si>
  <si>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</si>
  <si>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</si>
  <si>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</si>
  <si>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</si>
  <si>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</si>
  <si>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MENUISERIES ACIERS</t>
  </si>
  <si>
    <t>Porte vantail simple 2250 x 950</t>
  </si>
  <si>
    <t>Bloc-porte d'entrée pavillon laqué sans oculus 2150 x 950 avec huisserie acier galva pour doublage 120 mm</t>
  </si>
  <si>
    <t>ML</t>
  </si>
  <si>
    <t>Mortier prêt à l'emploi Lisimortier 210 - 2/10 - sac de 25kg (au m³)</t>
  </si>
  <si>
    <t>M³</t>
  </si>
  <si>
    <t>Main d'oeuvre</t>
  </si>
  <si>
    <t>H</t>
  </si>
  <si>
    <t>Porte 2 vantaux tiercés 2250 x 1450</t>
  </si>
  <si>
    <t>Bloc-porte d'entrée pavillon laqué sans oculus 2150 x 1350 avec huisserie acier galva pour doublage 120 mm</t>
  </si>
  <si>
    <t>Bloc-porte d'entrée pavillon laqué avec oculus 2150 x 950 avec huisserie acier galva pour doublage 120 mm</t>
  </si>
  <si>
    <t>Bloc-porte d'entrée pavillon laqué avec oculus 2150 x 1350 avec huisserie acier galva pour doublage 120 mm</t>
  </si>
  <si>
    <t>Porte non débordante PG basculant acier sans rails garage simple 2125 x 2250</t>
  </si>
  <si>
    <t>Porte basculante non débordante sans rails de guidage au plafond panneau acier nervures verticales 2250 x 2125</t>
  </si>
  <si>
    <t>Porte 2000 x 2500 mm basculante débordante en acier nervuré avec rails</t>
  </si>
  <si>
    <t>Porte basculante débordante avec rails panneau acier nervures verticales 2500 x 2000</t>
  </si>
  <si>
    <t>Porte 2000 x 3000 mm basculante débordante en acier nervuré avec rails</t>
  </si>
  <si>
    <t>Porte basculante débordante avec rails panneau acier nervures verticales 3000 x 2000</t>
  </si>
  <si>
    <t>Porte simple parois avec rainures PG sectionnelle acier 2000 x 2500</t>
  </si>
  <si>
    <t>Porte simple parois avec rainures PG sectionnelle acier 2000 x 4000</t>
  </si>
  <si>
    <t>Porte 2050 x 950</t>
  </si>
  <si>
    <t>Bloc-porte de service 1 vantail 2050 x 950 métallique avec serrure sûreté 1 point</t>
  </si>
  <si>
    <t>MENUISERIES ALUMINIUM</t>
  </si>
  <si>
    <t>Porte d'entrée 2150 x 900 mm 1 vantail panneau isolant PVC avec plate-bande en Aluminium</t>
  </si>
  <si>
    <t>Porte d'entrée  2150 x 900 mm 1 vantail panneau isolant PVC plate-bande dormant 100-120 -  en Aluminium</t>
  </si>
  <si>
    <t>Porte d'entrée 2150 x 1400 mm 2 vantaux panneau isolant PVC avec plate-bande en Aluminium</t>
  </si>
  <si>
    <t>Porte d'entrée  2150 x 1400 mm 2 vantaux panneau isolant PVC plate-bande dormant 100-120 -  en Aluminium</t>
  </si>
  <si>
    <t>Châssis coulissant 2250 x 1400 mm, 2 vantaux, en aluminium, grand vitrage, vantail droit, vitrage à faible émissivité 4/16/4</t>
  </si>
  <si>
    <t>Porte-fenêtre coulissante 2250 x 1400 mm, 2 vantaux en aluminium double vitrage, dormants 140-160</t>
  </si>
  <si>
    <t>Châssis coulissant 2250 x 2000 mm, 2 vantaux, en aluminium, grand vitrage, vantail droit, vitrage à faible émissivité 4/16/4</t>
  </si>
  <si>
    <t>Porte-fenêtre coulissante 2250 x 2000 mm, 2 vantaux en aluminium double vitrage, dormants 140-160</t>
  </si>
  <si>
    <t>Châssis coulissant 2250 x 2400 mm, 2 vantaux, en aluminium, grand vitrage, vantail droit, vitrage à faible émissivité 4/16/4</t>
  </si>
  <si>
    <t>Porte-fenêtre coulissante 2250 x 2400 mm, 2 vantaux en aluminium double vitrage, dormants 140-160</t>
  </si>
  <si>
    <t>Châssis fixe grand vitrage vantail droit 950 x 600 mm en aluminium à rupture de pont thermique blanc, vitrage à faible émissivité 4Fe/16/4</t>
  </si>
  <si>
    <t>Châssis fixe aluminium 950 x 600 mm blanc dormant 140-160 mm</t>
  </si>
  <si>
    <t>Châssis fixe grand vitrage vantail droit 2250 x 1000 mm en aluminium à rupture de pont thermique blanc, vitrage à faible émissivité 4Fe/16/4</t>
  </si>
  <si>
    <t>Châssis fixe aluminium 2250 x 1000 mm blanc dormant 140-160 mm</t>
  </si>
  <si>
    <t>Châssis oscillo-battant aluminium 1 vantail pour fenêtre 1150 x 800 mm blanc, grand vitrage, dormant 140-160 mm</t>
  </si>
  <si>
    <t>Châssis oscillo-battant aluminium 1 vantail pour fenêtre 1150 x 800 mm blanc dormant 140-160 mm</t>
  </si>
  <si>
    <t>Châssis 2 vantaux dont 1 oscillo-battant aluminium 1150 x 1200 mm blanc, grand vitrage, dormant 140-160 mm</t>
  </si>
  <si>
    <t>Châssis 2 vantaux dont 1 oscillo-battant aluminium 1150 x 1200 mm blanc dormant 140-160 mm</t>
  </si>
  <si>
    <t>Fenêtre à la française 950 x 1200 mm, 2 vantaux en aluminium, double vitrage, grand vitrage</t>
  </si>
  <si>
    <t>Fenêtre à la française aluminium 2 vantaux 950 x 1200 mm blanc dormant 140-160 mm</t>
  </si>
  <si>
    <t>Fenêtre à la française 950 x 600 mm, 1 vantail en aluminium, double vitrage, grand vitrage</t>
  </si>
  <si>
    <t>Fenêtre à la française 1 vantail aluminium 950 x 600 mm blanc dormant 140-160 mm</t>
  </si>
  <si>
    <t>Porte-fenêtre à la française 2150 x 1400 mm, 2 vantaux en aluminium, double vitrage, grand vitrage</t>
  </si>
  <si>
    <t>Porte-fenêtre à la française aluminium 2 vantaux crémone simple 2150 x 1400 mm blanc dormant 140-160 mm</t>
  </si>
  <si>
    <t>Porte-fenêtre à la française 2150 x 900 mm, 1 vantail en aluminium, double vitrage, grand vitrage</t>
  </si>
  <si>
    <t>Porte-fenêtre à la française aluminium 1 vantail crémone simple 2150 x 900 mm blanc dormant 140-160</t>
  </si>
  <si>
    <t>MENUISERIES PVC</t>
  </si>
  <si>
    <t>Porte d'entrée en PVC entièrement vitrée 2150 x 900 mm, vitrage isolant 4/16/4 G200</t>
  </si>
  <si>
    <t>Porte d'entrée traditionnelle vitrage 44²/12/4Fe 2150 x 900 mm 1 vantail dormant 100-120 - rénovation en PVC</t>
  </si>
  <si>
    <t>Porte d'entrée en PVC entièrement vitrée 2250 x 1400 mm (900 + 500 mm), vitrage isolant 4/16/4 G200</t>
  </si>
  <si>
    <t>Porte d'entrée traditionnelle vitrage 44²/12/4Fe 2250 x 1400 mm 2 vantaux dormant 100-120 - rénovation en PVC</t>
  </si>
  <si>
    <t>Bloc baie châssis fixe grand vitrage vantail droit 950 x 600 en PVC dormant 100-120 - rénovation vitrage 4Fe/16/4 avec coffre volet roulant intégré tablier lames PVC 40 mm manoeuvre par tringle oscillante</t>
  </si>
  <si>
    <t>Châssis fixe grand vitrage vantail droit 950 x 600 en PVC dormant 100-120 - rénovation vitrage 4Fe/16/4</t>
  </si>
  <si>
    <t>Coffre volet roulant intégré tablier lames PVC 40 mm 950 x 600 manoeuvre par tringle oscillante (pour travaux neufs)</t>
  </si>
  <si>
    <t>Bloc baie châssis fixe grand vitrage vantail droit 950 x 800 en PVC dormant 100-120 - rénovation vitrage 4Fe/16/4 avec coffre volet roulant intégré tablier lames PVC 40 mm manoeuvre par tringle oscillante</t>
  </si>
  <si>
    <t>Châssis fixe grand vitrage vantail droit 950 x 800 en PVC dormant 100-120 - rénovation vitrage 4Fe/16/4</t>
  </si>
  <si>
    <t>Coffre volet roulant intégré tablier lames PVC 40 mm 950 x 800 manoeuvre par tringle oscillante (pour travaux neufs)</t>
  </si>
  <si>
    <t>Bloc baie fenêtre à la française 1150 x 1000 mm 2 vantaux</t>
  </si>
  <si>
    <t>Fenêtre à la française 2 vantaux grand vitrage vantail droit en PVC 1150 x 1000 dormant 100-120 - rénovation</t>
  </si>
  <si>
    <t>Coffre volet roulant intégré tablier lames PVC 40 mm 1150 x 1000 manoeuvre par tringle oscillante (pour travaux neufs)</t>
  </si>
  <si>
    <t>Bloc baie fenêtre à la française 950 x 1000 mm 2 vantaux + volet roulant</t>
  </si>
  <si>
    <t>Fenêtre à la française 2 vantaux grand vitrage vantail droit en PVC 950 x 1000 dormant 100-120 - rénovation</t>
  </si>
  <si>
    <t>Coffre volet roulant intégré tablier lames PVC 40 mm 950 x 1000 manoeuvre par tringle oscillante (pour travaux neufs)</t>
  </si>
  <si>
    <t>Bloc baie porte-fenêtre à la française 2250 x 1400 mm 2 vantaux + volet roulant</t>
  </si>
  <si>
    <t>Coffre volet roulant intégré tablier lames PVC 40 mm 2250 x 1400 manoeuvre par tringle oscillante (pour travaux neufs)</t>
  </si>
  <si>
    <t>Porte-fenêtre à la française 2 vantaux grand vitrage vantail droit en PVC 2250 x 1400 dormant 100-120 - rénovation crémone à barillet - soubassement lames</t>
  </si>
  <si>
    <t>Bloc baie porte-fenêtre à la française 1 vantail grand vitrage vantail droit en PVC 2250 x 900 dormant 100-120 - rénovation crémone à barillet - soubassement lames avec Coffre volet roulant intégré tablier lames PVC 40 mm 2250 x 900 manœuvre par tringle oscillante</t>
  </si>
  <si>
    <t>Porte-fenêtre à la française 1 vantail grand vitrage vantail droit en PVC 2250 x 900 dormant 100-120 - rénovation crémone à barillet - soubassement lames</t>
  </si>
  <si>
    <t>Coffre volet roulant intégré tablier lames PVC 40 mm 2250 x 900 manoeuvre par tringle oscillante (pour travaux neufs)</t>
  </si>
  <si>
    <t>MENUISERIES ET PORTES FENÊTRES</t>
  </si>
  <si>
    <t>PORTES D'ENTREES</t>
  </si>
  <si>
    <t>FENÊTRES ET PORTES FENÊTRES</t>
  </si>
  <si>
    <t>PORTES DE SERVICES</t>
  </si>
  <si>
    <t>PORTES DE GARAGES</t>
  </si>
  <si>
    <t xml:space="preserve">Vis </t>
  </si>
  <si>
    <t>Mastic silicone élastomère 1ere catégorie SP2 sans primaire sur verre, aluminium et béton</t>
  </si>
  <si>
    <t xml:space="preserve">Cheville en nylon pour brique et béton dimensions 8x40 pour vis à bois D. 4,5-6 </t>
  </si>
  <si>
    <t>Vis</t>
  </si>
  <si>
    <t>Cheville en nylon pour brique et béton dimensions 8x40 pour vis à bois D. 4,5-6</t>
  </si>
  <si>
    <t>Joint étanche TRS PC 15 / 3 - 7 mm - Rouleau de 8 ml</t>
  </si>
  <si>
    <t>joint étanche TRS PC 15 / 3 - 7 mm - Rouleau de 8 ml</t>
  </si>
  <si>
    <t>Mortier prêt à l'emploi 210 - 2/10 - sac de 25kg (au m³)</t>
  </si>
  <si>
    <t>Porte sectionnelle simple paroi acier avec rainures 4000 x 2000</t>
  </si>
  <si>
    <t>Porte sectionnelle simple paroi acier avec rainures 2500 x 2000</t>
  </si>
  <si>
    <t>Dépose d'une couverture de toit (type Velux)</t>
  </si>
  <si>
    <t>Pose ou repose d'une ouverture de toit</t>
  </si>
  <si>
    <t>Fenêtre d'accès au toit (Sortie de secours) standard bois massif 78 x 140 cm à double système d'ouverture (rotation/projection à 45°)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</si>
  <si>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</si>
  <si>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</si>
  <si>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 xml:space="preserve">OUVERTURES DE TOIT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</si>
</sst>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1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indexed="23"/>
      <name val="Arial"/>
      <family val="2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4" fontId="8" fillId="0" borderId="5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164" fontId="8" fillId="0" borderId="5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54"/>
  <sheetViews>
    <sheetView tabSelected="1" workbookViewId="0">
      <selection activeCell="A2" sqref="A2:XFD2"/>
    </sheetView>
  </sheetViews>
  <sheetFormatPr baseColWidth="10" defaultRowHeight="12.75" x14ac:dyDescent="0.2"/>
  <cols>
    <col min="1" max="1" width="2.85546875" customWidth="1"/>
    <col min="2" max="2" width="59.42578125" customWidth="1"/>
    <col min="3" max="8" width="11.28515625"/>
    <col min="9" max="9" width="18.5703125" customWidth="1"/>
    <col min="10" max="10" width="11.28515625"/>
  </cols>
  <sheetData>
    <row r="2" spans="2:10" x14ac:dyDescent="0.2">
      <c r="B2" s="36" t="s">
        <v>100</v>
      </c>
      <c r="C2" s="36"/>
      <c r="D2" s="36"/>
      <c r="E2" s="36"/>
      <c r="F2" s="36"/>
      <c r="G2" s="36"/>
      <c r="H2" s="36"/>
      <c r="I2" s="36"/>
      <c r="J2" s="36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x14ac:dyDescent="0.2">
      <c r="B6" s="13" t="s">
        <v>9</v>
      </c>
      <c r="C6" s="7"/>
      <c r="D6" s="7"/>
      <c r="E6" s="7"/>
      <c r="F6" s="7"/>
      <c r="G6" s="7"/>
      <c r="H6" s="7"/>
      <c r="I6" s="7"/>
      <c r="J6" s="14"/>
    </row>
    <row r="7" spans="2:10" s="6" customFormat="1" x14ac:dyDescent="0.2">
      <c r="B7" s="13" t="s">
        <v>82</v>
      </c>
      <c r="C7" s="7"/>
      <c r="D7" s="7"/>
      <c r="E7" s="7"/>
      <c r="F7" s="7"/>
      <c r="G7" s="7"/>
      <c r="H7" s="7"/>
      <c r="I7" s="7"/>
      <c r="J7" s="14"/>
    </row>
    <row r="8" spans="2:10" s="6" customFormat="1" x14ac:dyDescent="0.2">
      <c r="B8" s="13" t="s">
        <v>10</v>
      </c>
      <c r="C8" s="8">
        <f>C9*F9+C10*F10+C11*F11+C12*F12+C13*F13+C14*F14+C15*F15</f>
        <v>751.74216000000001</v>
      </c>
      <c r="D8" s="8">
        <v>1.5</v>
      </c>
      <c r="E8" s="8">
        <f>+C8*D8</f>
        <v>1127.6132400000001</v>
      </c>
      <c r="F8" s="8">
        <v>1</v>
      </c>
      <c r="G8" s="7" t="s">
        <v>5</v>
      </c>
      <c r="H8" s="7"/>
      <c r="I8" s="9">
        <v>20</v>
      </c>
      <c r="J8" s="15">
        <f>E8*F8</f>
        <v>1127.6132400000001</v>
      </c>
    </row>
    <row r="9" spans="2:10" ht="25.5" x14ac:dyDescent="0.2">
      <c r="B9" s="16" t="s">
        <v>11</v>
      </c>
      <c r="C9" s="3">
        <v>682.5</v>
      </c>
      <c r="D9" s="3">
        <v>1.5</v>
      </c>
      <c r="E9" s="3">
        <f t="shared" ref="E9:E72" si="0">+C9*D9</f>
        <v>1023.75</v>
      </c>
      <c r="F9" s="3">
        <v>1</v>
      </c>
      <c r="G9" s="4" t="s">
        <v>5</v>
      </c>
      <c r="H9" s="2"/>
      <c r="I9" s="5">
        <v>20</v>
      </c>
      <c r="J9" s="17">
        <f t="shared" ref="J9:J72" si="1">E9*F9</f>
        <v>1023.75</v>
      </c>
    </row>
    <row r="10" spans="2:10" ht="25.5" x14ac:dyDescent="0.2">
      <c r="B10" s="16" t="s">
        <v>88</v>
      </c>
      <c r="C10" s="3">
        <v>0.06</v>
      </c>
      <c r="D10" s="3">
        <v>1.5</v>
      </c>
      <c r="E10" s="3">
        <f t="shared" si="0"/>
        <v>0.09</v>
      </c>
      <c r="F10" s="3">
        <v>8</v>
      </c>
      <c r="G10" s="4" t="s">
        <v>5</v>
      </c>
      <c r="H10" s="2"/>
      <c r="I10" s="5">
        <v>20</v>
      </c>
      <c r="J10" s="17">
        <f t="shared" si="1"/>
        <v>0.72</v>
      </c>
    </row>
    <row r="11" spans="2:10" ht="25.5" x14ac:dyDescent="0.2">
      <c r="B11" s="16" t="s">
        <v>87</v>
      </c>
      <c r="C11" s="3">
        <v>5.9</v>
      </c>
      <c r="D11" s="3">
        <v>1.5</v>
      </c>
      <c r="E11" s="3">
        <f t="shared" si="0"/>
        <v>8.8500000000000014</v>
      </c>
      <c r="F11" s="3">
        <v>0.72099999999999997</v>
      </c>
      <c r="G11" s="4" t="s">
        <v>5</v>
      </c>
      <c r="H11" s="2"/>
      <c r="I11" s="5">
        <v>20</v>
      </c>
      <c r="J11" s="17">
        <f t="shared" si="1"/>
        <v>6.3808500000000006</v>
      </c>
    </row>
    <row r="12" spans="2:10" x14ac:dyDescent="0.2">
      <c r="B12" s="16" t="s">
        <v>91</v>
      </c>
      <c r="C12" s="3">
        <v>1.37</v>
      </c>
      <c r="D12" s="3">
        <v>1.504</v>
      </c>
      <c r="E12" s="3">
        <f t="shared" si="0"/>
        <v>2.0604800000000001</v>
      </c>
      <c r="F12" s="3">
        <v>5.05</v>
      </c>
      <c r="G12" s="4" t="s">
        <v>12</v>
      </c>
      <c r="H12" s="2"/>
      <c r="I12" s="5">
        <v>20</v>
      </c>
      <c r="J12" s="17">
        <f t="shared" si="1"/>
        <v>10.405424</v>
      </c>
    </row>
    <row r="13" spans="2:10" x14ac:dyDescent="0.2">
      <c r="B13" s="16" t="s">
        <v>93</v>
      </c>
      <c r="C13" s="3">
        <v>418.72</v>
      </c>
      <c r="D13" s="3">
        <v>1.5</v>
      </c>
      <c r="E13" s="3">
        <f t="shared" si="0"/>
        <v>628.08000000000004</v>
      </c>
      <c r="F13" s="3">
        <v>8.0000000000000002E-3</v>
      </c>
      <c r="G13" s="4" t="s">
        <v>14</v>
      </c>
      <c r="H13" s="2"/>
      <c r="I13" s="5">
        <v>20</v>
      </c>
      <c r="J13" s="17">
        <f t="shared" si="1"/>
        <v>5.0246400000000007</v>
      </c>
    </row>
    <row r="14" spans="2:10" x14ac:dyDescent="0.2">
      <c r="B14" s="16" t="s">
        <v>86</v>
      </c>
      <c r="C14" s="3">
        <v>0.03</v>
      </c>
      <c r="D14" s="3">
        <v>1.667</v>
      </c>
      <c r="E14" s="3">
        <f t="shared" si="0"/>
        <v>5.0009999999999999E-2</v>
      </c>
      <c r="F14" s="3">
        <v>8</v>
      </c>
      <c r="G14" s="4" t="s">
        <v>5</v>
      </c>
      <c r="H14" s="2"/>
      <c r="I14" s="5">
        <v>20</v>
      </c>
      <c r="J14" s="17">
        <f t="shared" si="1"/>
        <v>0.40007999999999999</v>
      </c>
    </row>
    <row r="15" spans="2:10" x14ac:dyDescent="0.2">
      <c r="B15" s="16" t="s">
        <v>15</v>
      </c>
      <c r="C15" s="3">
        <v>30</v>
      </c>
      <c r="D15" s="3">
        <v>1.5</v>
      </c>
      <c r="E15" s="3">
        <f t="shared" si="0"/>
        <v>45</v>
      </c>
      <c r="F15" s="3">
        <v>1.8</v>
      </c>
      <c r="G15" s="4" t="s">
        <v>16</v>
      </c>
      <c r="H15" s="2"/>
      <c r="I15" s="5">
        <v>20</v>
      </c>
      <c r="J15" s="17">
        <f t="shared" si="1"/>
        <v>81</v>
      </c>
    </row>
    <row r="16" spans="2:10" s="6" customFormat="1" x14ac:dyDescent="0.2">
      <c r="B16" s="13" t="s">
        <v>17</v>
      </c>
      <c r="C16" s="8">
        <f>C17*F17+C18*F18+C19*F19+C20*F20+C21*F21+C22*F22+C23*F23</f>
        <v>1107.05196</v>
      </c>
      <c r="D16" s="8">
        <v>1.5</v>
      </c>
      <c r="E16" s="8">
        <f t="shared" si="0"/>
        <v>1660.5779400000001</v>
      </c>
      <c r="F16" s="8">
        <v>1</v>
      </c>
      <c r="G16" s="7" t="s">
        <v>5</v>
      </c>
      <c r="H16" s="7"/>
      <c r="I16" s="9">
        <v>20</v>
      </c>
      <c r="J16" s="15">
        <f t="shared" si="1"/>
        <v>1660.5779400000001</v>
      </c>
    </row>
    <row r="17" spans="2:10" ht="25.5" x14ac:dyDescent="0.2">
      <c r="B17" s="16" t="s">
        <v>18</v>
      </c>
      <c r="C17" s="3">
        <v>1036.7</v>
      </c>
      <c r="D17" s="3">
        <v>1.5</v>
      </c>
      <c r="E17" s="3">
        <f t="shared" si="0"/>
        <v>1555.0500000000002</v>
      </c>
      <c r="F17" s="3">
        <v>1</v>
      </c>
      <c r="G17" s="4" t="s">
        <v>5</v>
      </c>
      <c r="H17" s="2"/>
      <c r="I17" s="5">
        <v>20</v>
      </c>
      <c r="J17" s="17">
        <f t="shared" si="1"/>
        <v>1555.0500000000002</v>
      </c>
    </row>
    <row r="18" spans="2:10" ht="25.5" x14ac:dyDescent="0.2">
      <c r="B18" s="16" t="s">
        <v>88</v>
      </c>
      <c r="C18" s="3">
        <v>0.06</v>
      </c>
      <c r="D18" s="3">
        <v>1.5</v>
      </c>
      <c r="E18" s="3">
        <f t="shared" si="0"/>
        <v>0.09</v>
      </c>
      <c r="F18" s="3">
        <v>8</v>
      </c>
      <c r="G18" s="4" t="s">
        <v>5</v>
      </c>
      <c r="H18" s="2"/>
      <c r="I18" s="5">
        <v>20</v>
      </c>
      <c r="J18" s="17">
        <f t="shared" si="1"/>
        <v>0.72</v>
      </c>
    </row>
    <row r="19" spans="2:10" ht="25.5" x14ac:dyDescent="0.2">
      <c r="B19" s="16" t="s">
        <v>87</v>
      </c>
      <c r="C19" s="3">
        <v>5.9</v>
      </c>
      <c r="D19" s="3">
        <v>1.5</v>
      </c>
      <c r="E19" s="3">
        <f t="shared" si="0"/>
        <v>8.8500000000000014</v>
      </c>
      <c r="F19" s="3">
        <v>0.79300000000000004</v>
      </c>
      <c r="G19" s="4" t="s">
        <v>5</v>
      </c>
      <c r="H19" s="2"/>
      <c r="I19" s="5">
        <v>20</v>
      </c>
      <c r="J19" s="17">
        <f t="shared" si="1"/>
        <v>7.0180500000000015</v>
      </c>
    </row>
    <row r="20" spans="2:10" x14ac:dyDescent="0.2">
      <c r="B20" s="16" t="s">
        <v>91</v>
      </c>
      <c r="C20" s="3">
        <v>1.37</v>
      </c>
      <c r="D20" s="3">
        <v>1.504</v>
      </c>
      <c r="E20" s="3">
        <f t="shared" si="0"/>
        <v>2.0604800000000001</v>
      </c>
      <c r="F20" s="3">
        <v>5.55</v>
      </c>
      <c r="G20" s="4" t="s">
        <v>12</v>
      </c>
      <c r="H20" s="2"/>
      <c r="I20" s="5">
        <v>20</v>
      </c>
      <c r="J20" s="17">
        <f t="shared" si="1"/>
        <v>11.435664000000001</v>
      </c>
    </row>
    <row r="21" spans="2:10" x14ac:dyDescent="0.2">
      <c r="B21" s="16" t="s">
        <v>93</v>
      </c>
      <c r="C21" s="3">
        <v>418.72</v>
      </c>
      <c r="D21" s="3">
        <v>1.5</v>
      </c>
      <c r="E21" s="3">
        <f t="shared" si="0"/>
        <v>628.08000000000004</v>
      </c>
      <c r="F21" s="3">
        <v>8.0000000000000002E-3</v>
      </c>
      <c r="G21" s="4" t="s">
        <v>14</v>
      </c>
      <c r="H21" s="2"/>
      <c r="I21" s="5">
        <v>20</v>
      </c>
      <c r="J21" s="17">
        <f t="shared" si="1"/>
        <v>5.0246400000000007</v>
      </c>
    </row>
    <row r="22" spans="2:10" x14ac:dyDescent="0.2">
      <c r="B22" s="16" t="s">
        <v>86</v>
      </c>
      <c r="C22" s="3">
        <v>0.03</v>
      </c>
      <c r="D22" s="3">
        <v>1.667</v>
      </c>
      <c r="E22" s="3">
        <f t="shared" si="0"/>
        <v>5.0009999999999999E-2</v>
      </c>
      <c r="F22" s="3">
        <v>8</v>
      </c>
      <c r="G22" s="4" t="s">
        <v>5</v>
      </c>
      <c r="H22" s="2"/>
      <c r="I22" s="5">
        <v>20</v>
      </c>
      <c r="J22" s="17">
        <f t="shared" si="1"/>
        <v>0.40007999999999999</v>
      </c>
    </row>
    <row r="23" spans="2:10" x14ac:dyDescent="0.2">
      <c r="B23" s="16" t="s">
        <v>15</v>
      </c>
      <c r="C23" s="3">
        <v>30</v>
      </c>
      <c r="D23" s="3">
        <v>1.5</v>
      </c>
      <c r="E23" s="3">
        <f t="shared" si="0"/>
        <v>45</v>
      </c>
      <c r="F23" s="3">
        <v>1.8</v>
      </c>
      <c r="G23" s="4" t="s">
        <v>16</v>
      </c>
      <c r="H23" s="2"/>
      <c r="I23" s="5">
        <v>20</v>
      </c>
      <c r="J23" s="17">
        <f t="shared" si="1"/>
        <v>81</v>
      </c>
    </row>
    <row r="24" spans="2:10" s="6" customFormat="1" x14ac:dyDescent="0.2">
      <c r="B24" s="13" t="s">
        <v>10</v>
      </c>
      <c r="C24" s="8">
        <f>C25*F25+C26*F26+C27*F27+C28*F28+C29*F29+C30*F30+C31*F31</f>
        <v>1163.3421599999999</v>
      </c>
      <c r="D24" s="8">
        <v>1.5</v>
      </c>
      <c r="E24" s="8">
        <f t="shared" si="0"/>
        <v>1745.0132399999998</v>
      </c>
      <c r="F24" s="8">
        <v>1</v>
      </c>
      <c r="G24" s="7" t="s">
        <v>5</v>
      </c>
      <c r="H24" s="7"/>
      <c r="I24" s="9">
        <v>20</v>
      </c>
      <c r="J24" s="15">
        <f t="shared" si="1"/>
        <v>1745.0132399999998</v>
      </c>
    </row>
    <row r="25" spans="2:10" ht="25.5" x14ac:dyDescent="0.2">
      <c r="B25" s="16" t="s">
        <v>19</v>
      </c>
      <c r="C25" s="3">
        <v>1094.0999999999999</v>
      </c>
      <c r="D25" s="3">
        <v>1.5</v>
      </c>
      <c r="E25" s="3">
        <f t="shared" si="0"/>
        <v>1641.1499999999999</v>
      </c>
      <c r="F25" s="3">
        <v>1</v>
      </c>
      <c r="G25" s="4" t="s">
        <v>5</v>
      </c>
      <c r="H25" s="2"/>
      <c r="I25" s="5">
        <v>20</v>
      </c>
      <c r="J25" s="17">
        <f t="shared" si="1"/>
        <v>1641.1499999999999</v>
      </c>
    </row>
    <row r="26" spans="2:10" ht="25.5" x14ac:dyDescent="0.2">
      <c r="B26" s="16" t="s">
        <v>88</v>
      </c>
      <c r="C26" s="3">
        <v>0.06</v>
      </c>
      <c r="D26" s="3">
        <v>1.5</v>
      </c>
      <c r="E26" s="3">
        <f t="shared" si="0"/>
        <v>0.09</v>
      </c>
      <c r="F26" s="3">
        <v>8</v>
      </c>
      <c r="G26" s="4" t="s">
        <v>5</v>
      </c>
      <c r="H26" s="2"/>
      <c r="I26" s="5">
        <v>20</v>
      </c>
      <c r="J26" s="17">
        <f t="shared" si="1"/>
        <v>0.72</v>
      </c>
    </row>
    <row r="27" spans="2:10" ht="25.5" x14ac:dyDescent="0.2">
      <c r="B27" s="16" t="s">
        <v>87</v>
      </c>
      <c r="C27" s="3">
        <v>5.9</v>
      </c>
      <c r="D27" s="3">
        <v>1.5</v>
      </c>
      <c r="E27" s="3">
        <f t="shared" si="0"/>
        <v>8.8500000000000014</v>
      </c>
      <c r="F27" s="3">
        <v>0.72099999999999997</v>
      </c>
      <c r="G27" s="4" t="s">
        <v>5</v>
      </c>
      <c r="H27" s="2"/>
      <c r="I27" s="5">
        <v>20</v>
      </c>
      <c r="J27" s="17">
        <f t="shared" si="1"/>
        <v>6.3808500000000006</v>
      </c>
    </row>
    <row r="28" spans="2:10" x14ac:dyDescent="0.2">
      <c r="B28" s="16" t="s">
        <v>91</v>
      </c>
      <c r="C28" s="3">
        <v>1.37</v>
      </c>
      <c r="D28" s="3">
        <v>1.504</v>
      </c>
      <c r="E28" s="3">
        <f t="shared" si="0"/>
        <v>2.0604800000000001</v>
      </c>
      <c r="F28" s="3">
        <v>5.05</v>
      </c>
      <c r="G28" s="4" t="s">
        <v>12</v>
      </c>
      <c r="H28" s="2"/>
      <c r="I28" s="5">
        <v>20</v>
      </c>
      <c r="J28" s="17">
        <f t="shared" si="1"/>
        <v>10.405424</v>
      </c>
    </row>
    <row r="29" spans="2:10" x14ac:dyDescent="0.2">
      <c r="B29" s="16" t="s">
        <v>93</v>
      </c>
      <c r="C29" s="3">
        <v>418.72</v>
      </c>
      <c r="D29" s="3">
        <v>1.5</v>
      </c>
      <c r="E29" s="3">
        <f t="shared" si="0"/>
        <v>628.08000000000004</v>
      </c>
      <c r="F29" s="3">
        <v>8.0000000000000002E-3</v>
      </c>
      <c r="G29" s="4" t="s">
        <v>14</v>
      </c>
      <c r="H29" s="2"/>
      <c r="I29" s="5">
        <v>20</v>
      </c>
      <c r="J29" s="17">
        <f t="shared" si="1"/>
        <v>5.0246400000000007</v>
      </c>
    </row>
    <row r="30" spans="2:10" x14ac:dyDescent="0.2">
      <c r="B30" s="16" t="s">
        <v>89</v>
      </c>
      <c r="C30" s="3">
        <v>0.03</v>
      </c>
      <c r="D30" s="3">
        <v>1.667</v>
      </c>
      <c r="E30" s="3">
        <f t="shared" si="0"/>
        <v>5.0009999999999999E-2</v>
      </c>
      <c r="F30" s="3">
        <v>8</v>
      </c>
      <c r="G30" s="4" t="s">
        <v>5</v>
      </c>
      <c r="H30" s="2"/>
      <c r="I30" s="5">
        <v>20</v>
      </c>
      <c r="J30" s="17">
        <f t="shared" si="1"/>
        <v>0.40007999999999999</v>
      </c>
    </row>
    <row r="31" spans="2:10" x14ac:dyDescent="0.2">
      <c r="B31" s="16" t="s">
        <v>15</v>
      </c>
      <c r="C31" s="3">
        <v>30</v>
      </c>
      <c r="D31" s="3">
        <v>1.5</v>
      </c>
      <c r="E31" s="3">
        <f t="shared" si="0"/>
        <v>45</v>
      </c>
      <c r="F31" s="3">
        <v>1.8</v>
      </c>
      <c r="G31" s="4" t="s">
        <v>16</v>
      </c>
      <c r="H31" s="2"/>
      <c r="I31" s="5">
        <v>20</v>
      </c>
      <c r="J31" s="17">
        <f t="shared" si="1"/>
        <v>81</v>
      </c>
    </row>
    <row r="32" spans="2:10" s="6" customFormat="1" x14ac:dyDescent="0.2">
      <c r="B32" s="13" t="s">
        <v>17</v>
      </c>
      <c r="C32" s="8">
        <f>C33*F33+C34*F34+C35*F35+C36*F36+C37*F37+C38*F38+C39*F39</f>
        <v>1518.6519599999999</v>
      </c>
      <c r="D32" s="8">
        <v>1.5</v>
      </c>
      <c r="E32" s="8">
        <f t="shared" si="0"/>
        <v>2277.9779399999998</v>
      </c>
      <c r="F32" s="8">
        <v>1</v>
      </c>
      <c r="G32" s="7" t="s">
        <v>5</v>
      </c>
      <c r="H32" s="7"/>
      <c r="I32" s="9">
        <v>20</v>
      </c>
      <c r="J32" s="15">
        <f t="shared" si="1"/>
        <v>2277.9779399999998</v>
      </c>
    </row>
    <row r="33" spans="2:10" ht="25.5" x14ac:dyDescent="0.2">
      <c r="B33" s="16" t="s">
        <v>20</v>
      </c>
      <c r="C33" s="3">
        <v>1448.3</v>
      </c>
      <c r="D33" s="3">
        <v>1.5</v>
      </c>
      <c r="E33" s="3">
        <f t="shared" si="0"/>
        <v>2172.4499999999998</v>
      </c>
      <c r="F33" s="3">
        <v>1</v>
      </c>
      <c r="G33" s="4" t="s">
        <v>5</v>
      </c>
      <c r="H33" s="2"/>
      <c r="I33" s="5">
        <v>20</v>
      </c>
      <c r="J33" s="17">
        <f t="shared" si="1"/>
        <v>2172.4499999999998</v>
      </c>
    </row>
    <row r="34" spans="2:10" ht="25.5" x14ac:dyDescent="0.2">
      <c r="B34" s="16" t="s">
        <v>88</v>
      </c>
      <c r="C34" s="3">
        <v>0.06</v>
      </c>
      <c r="D34" s="3">
        <v>1.5</v>
      </c>
      <c r="E34" s="3">
        <f t="shared" si="0"/>
        <v>0.09</v>
      </c>
      <c r="F34" s="3">
        <v>8</v>
      </c>
      <c r="G34" s="4" t="s">
        <v>5</v>
      </c>
      <c r="H34" s="2"/>
      <c r="I34" s="5">
        <v>20</v>
      </c>
      <c r="J34" s="17">
        <f t="shared" si="1"/>
        <v>0.72</v>
      </c>
    </row>
    <row r="35" spans="2:10" ht="25.5" x14ac:dyDescent="0.2">
      <c r="B35" s="16" t="s">
        <v>87</v>
      </c>
      <c r="C35" s="3">
        <v>5.9</v>
      </c>
      <c r="D35" s="3">
        <v>1.5</v>
      </c>
      <c r="E35" s="3">
        <f t="shared" si="0"/>
        <v>8.8500000000000014</v>
      </c>
      <c r="F35" s="3">
        <v>0.79300000000000004</v>
      </c>
      <c r="G35" s="4" t="s">
        <v>5</v>
      </c>
      <c r="H35" s="2"/>
      <c r="I35" s="5">
        <v>20</v>
      </c>
      <c r="J35" s="17">
        <f t="shared" si="1"/>
        <v>7.0180500000000015</v>
      </c>
    </row>
    <row r="36" spans="2:10" x14ac:dyDescent="0.2">
      <c r="B36" s="16" t="s">
        <v>91</v>
      </c>
      <c r="C36" s="3">
        <v>1.37</v>
      </c>
      <c r="D36" s="3">
        <v>1.504</v>
      </c>
      <c r="E36" s="3">
        <f t="shared" si="0"/>
        <v>2.0604800000000001</v>
      </c>
      <c r="F36" s="3">
        <v>5.55</v>
      </c>
      <c r="G36" s="4" t="s">
        <v>12</v>
      </c>
      <c r="H36" s="2"/>
      <c r="I36" s="5">
        <v>20</v>
      </c>
      <c r="J36" s="17">
        <f t="shared" si="1"/>
        <v>11.435664000000001</v>
      </c>
    </row>
    <row r="37" spans="2:10" x14ac:dyDescent="0.2">
      <c r="B37" s="16" t="s">
        <v>93</v>
      </c>
      <c r="C37" s="3">
        <v>418.72</v>
      </c>
      <c r="D37" s="3">
        <v>1.5</v>
      </c>
      <c r="E37" s="3">
        <f t="shared" si="0"/>
        <v>628.08000000000004</v>
      </c>
      <c r="F37" s="3">
        <v>8.0000000000000002E-3</v>
      </c>
      <c r="G37" s="4" t="s">
        <v>14</v>
      </c>
      <c r="H37" s="2"/>
      <c r="I37" s="5">
        <v>20</v>
      </c>
      <c r="J37" s="17">
        <f t="shared" si="1"/>
        <v>5.0246400000000007</v>
      </c>
    </row>
    <row r="38" spans="2:10" x14ac:dyDescent="0.2">
      <c r="B38" s="16" t="s">
        <v>89</v>
      </c>
      <c r="C38" s="3">
        <v>0.03</v>
      </c>
      <c r="D38" s="3">
        <v>1.667</v>
      </c>
      <c r="E38" s="3">
        <f t="shared" si="0"/>
        <v>5.0009999999999999E-2</v>
      </c>
      <c r="F38" s="3">
        <v>8</v>
      </c>
      <c r="G38" s="4" t="s">
        <v>5</v>
      </c>
      <c r="H38" s="2"/>
      <c r="I38" s="5">
        <v>20</v>
      </c>
      <c r="J38" s="17">
        <f t="shared" si="1"/>
        <v>0.40007999999999999</v>
      </c>
    </row>
    <row r="39" spans="2:10" x14ac:dyDescent="0.2">
      <c r="B39" s="16" t="s">
        <v>15</v>
      </c>
      <c r="C39" s="3">
        <v>30</v>
      </c>
      <c r="D39" s="3">
        <v>1.5</v>
      </c>
      <c r="E39" s="3">
        <f t="shared" si="0"/>
        <v>45</v>
      </c>
      <c r="F39" s="3">
        <v>1.8</v>
      </c>
      <c r="G39" s="4" t="s">
        <v>16</v>
      </c>
      <c r="H39" s="2"/>
      <c r="I39" s="5">
        <v>20</v>
      </c>
      <c r="J39" s="17">
        <f t="shared" si="1"/>
        <v>81</v>
      </c>
    </row>
    <row r="40" spans="2:10" s="6" customFormat="1" x14ac:dyDescent="0.2">
      <c r="B40" s="13" t="s">
        <v>85</v>
      </c>
      <c r="C40" s="7"/>
      <c r="D40" s="7"/>
      <c r="E40" s="7"/>
      <c r="F40" s="7"/>
      <c r="G40" s="7"/>
      <c r="H40" s="7"/>
      <c r="I40" s="7"/>
      <c r="J40" s="14"/>
    </row>
    <row r="41" spans="2:10" s="6" customFormat="1" ht="25.5" x14ac:dyDescent="0.2">
      <c r="B41" s="13" t="s">
        <v>21</v>
      </c>
      <c r="C41" s="8">
        <f>C42*F42+C43*F43+C44*F44+C45*F45+C46*F46</f>
        <v>585.79583000000002</v>
      </c>
      <c r="D41" s="8">
        <v>1.5</v>
      </c>
      <c r="E41" s="8">
        <f t="shared" si="0"/>
        <v>878.69374500000004</v>
      </c>
      <c r="F41" s="8">
        <v>1</v>
      </c>
      <c r="G41" s="7" t="s">
        <v>5</v>
      </c>
      <c r="H41" s="7"/>
      <c r="I41" s="9">
        <v>20</v>
      </c>
      <c r="J41" s="15">
        <f t="shared" si="1"/>
        <v>878.69374500000004</v>
      </c>
    </row>
    <row r="42" spans="2:10" ht="25.5" x14ac:dyDescent="0.2">
      <c r="B42" s="16" t="s">
        <v>22</v>
      </c>
      <c r="C42" s="3">
        <v>447.47</v>
      </c>
      <c r="D42" s="3">
        <v>1.5</v>
      </c>
      <c r="E42" s="3">
        <f t="shared" si="0"/>
        <v>671.20500000000004</v>
      </c>
      <c r="F42" s="3">
        <v>1</v>
      </c>
      <c r="G42" s="4" t="s">
        <v>5</v>
      </c>
      <c r="H42" s="2"/>
      <c r="I42" s="5">
        <v>20</v>
      </c>
      <c r="J42" s="17">
        <f t="shared" si="1"/>
        <v>671.20500000000004</v>
      </c>
    </row>
    <row r="43" spans="2:10" ht="25.5" x14ac:dyDescent="0.2">
      <c r="B43" s="16" t="s">
        <v>87</v>
      </c>
      <c r="C43" s="3">
        <v>5.9</v>
      </c>
      <c r="D43" s="3">
        <v>1.5</v>
      </c>
      <c r="E43" s="3">
        <f t="shared" si="0"/>
        <v>8.8500000000000014</v>
      </c>
      <c r="F43" s="3">
        <v>0.92900000000000005</v>
      </c>
      <c r="G43" s="4" t="s">
        <v>5</v>
      </c>
      <c r="H43" s="2"/>
      <c r="I43" s="5">
        <v>20</v>
      </c>
      <c r="J43" s="17">
        <f t="shared" si="1"/>
        <v>8.2216500000000021</v>
      </c>
    </row>
    <row r="44" spans="2:10" x14ac:dyDescent="0.2">
      <c r="B44" s="16" t="s">
        <v>91</v>
      </c>
      <c r="C44" s="3">
        <v>1.37</v>
      </c>
      <c r="D44" s="3">
        <v>1.504</v>
      </c>
      <c r="E44" s="3">
        <f t="shared" si="0"/>
        <v>2.0604800000000001</v>
      </c>
      <c r="F44" s="3">
        <v>6.625</v>
      </c>
      <c r="G44" s="4" t="s">
        <v>12</v>
      </c>
      <c r="H44" s="2"/>
      <c r="I44" s="5">
        <v>20</v>
      </c>
      <c r="J44" s="17">
        <f t="shared" si="1"/>
        <v>13.650680000000001</v>
      </c>
    </row>
    <row r="45" spans="2:10" x14ac:dyDescent="0.2">
      <c r="B45" s="16" t="s">
        <v>93</v>
      </c>
      <c r="C45" s="3">
        <v>418.72</v>
      </c>
      <c r="D45" s="3">
        <v>1.5</v>
      </c>
      <c r="E45" s="3">
        <f t="shared" si="0"/>
        <v>628.08000000000004</v>
      </c>
      <c r="F45" s="3">
        <v>8.9999999999999993E-3</v>
      </c>
      <c r="G45" s="4" t="s">
        <v>14</v>
      </c>
      <c r="H45" s="2"/>
      <c r="I45" s="5">
        <v>20</v>
      </c>
      <c r="J45" s="17">
        <f t="shared" si="1"/>
        <v>5.6527199999999995</v>
      </c>
    </row>
    <row r="46" spans="2:10" x14ac:dyDescent="0.2">
      <c r="B46" s="16" t="s">
        <v>15</v>
      </c>
      <c r="C46" s="3">
        <v>30</v>
      </c>
      <c r="D46" s="3">
        <v>1.5</v>
      </c>
      <c r="E46" s="3">
        <f t="shared" si="0"/>
        <v>45</v>
      </c>
      <c r="F46" s="3">
        <v>4</v>
      </c>
      <c r="G46" s="4" t="s">
        <v>16</v>
      </c>
      <c r="H46" s="2"/>
      <c r="I46" s="5">
        <v>20</v>
      </c>
      <c r="J46" s="17">
        <f t="shared" si="1"/>
        <v>180</v>
      </c>
    </row>
    <row r="47" spans="2:10" s="6" customFormat="1" ht="25.5" x14ac:dyDescent="0.2">
      <c r="B47" s="13" t="s">
        <v>23</v>
      </c>
      <c r="C47" s="8">
        <f>C48*F48+C49*F49+C50*F50+C51*F51</f>
        <v>610.42610000000002</v>
      </c>
      <c r="D47" s="8">
        <v>1.5</v>
      </c>
      <c r="E47" s="8">
        <f t="shared" si="0"/>
        <v>915.63914999999997</v>
      </c>
      <c r="F47" s="8">
        <v>1</v>
      </c>
      <c r="G47" s="7" t="s">
        <v>5</v>
      </c>
      <c r="H47" s="7"/>
      <c r="I47" s="9">
        <v>20</v>
      </c>
      <c r="J47" s="15">
        <f t="shared" si="1"/>
        <v>915.63914999999997</v>
      </c>
    </row>
    <row r="48" spans="2:10" ht="25.5" x14ac:dyDescent="0.2">
      <c r="B48" s="16" t="s">
        <v>24</v>
      </c>
      <c r="C48" s="3">
        <v>476.04</v>
      </c>
      <c r="D48" s="3">
        <v>1.5</v>
      </c>
      <c r="E48" s="3">
        <f t="shared" si="0"/>
        <v>714.06000000000006</v>
      </c>
      <c r="F48" s="3">
        <v>1</v>
      </c>
      <c r="G48" s="4" t="s">
        <v>5</v>
      </c>
      <c r="H48" s="2"/>
      <c r="I48" s="5">
        <v>20</v>
      </c>
      <c r="J48" s="17">
        <f t="shared" si="1"/>
        <v>714.06000000000006</v>
      </c>
    </row>
    <row r="49" spans="2:10" ht="25.5" x14ac:dyDescent="0.2">
      <c r="B49" s="16" t="s">
        <v>87</v>
      </c>
      <c r="C49" s="3">
        <v>5.9</v>
      </c>
      <c r="D49" s="3">
        <v>1.5</v>
      </c>
      <c r="E49" s="3">
        <f t="shared" si="0"/>
        <v>8.8500000000000014</v>
      </c>
      <c r="F49" s="3">
        <v>0.92900000000000005</v>
      </c>
      <c r="G49" s="4" t="s">
        <v>5</v>
      </c>
      <c r="H49" s="2"/>
      <c r="I49" s="5">
        <v>20</v>
      </c>
      <c r="J49" s="17">
        <f t="shared" si="1"/>
        <v>8.2216500000000021</v>
      </c>
    </row>
    <row r="50" spans="2:10" x14ac:dyDescent="0.2">
      <c r="B50" s="16" t="s">
        <v>92</v>
      </c>
      <c r="C50" s="3">
        <v>1.37</v>
      </c>
      <c r="D50" s="3">
        <v>1.504</v>
      </c>
      <c r="E50" s="3">
        <f t="shared" si="0"/>
        <v>2.0604800000000001</v>
      </c>
      <c r="F50" s="3">
        <v>6.5</v>
      </c>
      <c r="G50" s="4" t="s">
        <v>12</v>
      </c>
      <c r="H50" s="2"/>
      <c r="I50" s="5">
        <v>20</v>
      </c>
      <c r="J50" s="17">
        <f t="shared" si="1"/>
        <v>13.39312</v>
      </c>
    </row>
    <row r="51" spans="2:10" x14ac:dyDescent="0.2">
      <c r="B51" s="16" t="s">
        <v>15</v>
      </c>
      <c r="C51" s="3">
        <v>30</v>
      </c>
      <c r="D51" s="3">
        <v>1.5</v>
      </c>
      <c r="E51" s="3">
        <f t="shared" si="0"/>
        <v>45</v>
      </c>
      <c r="F51" s="3">
        <v>4</v>
      </c>
      <c r="G51" s="4" t="s">
        <v>16</v>
      </c>
      <c r="H51" s="2"/>
      <c r="I51" s="5">
        <v>20</v>
      </c>
      <c r="J51" s="17">
        <f t="shared" si="1"/>
        <v>180</v>
      </c>
    </row>
    <row r="52" spans="2:10" s="6" customFormat="1" ht="25.5" x14ac:dyDescent="0.2">
      <c r="B52" s="13" t="s">
        <v>25</v>
      </c>
      <c r="C52" s="8">
        <f>C53*F53+C54*F54+C55*F55+C56*F56</f>
        <v>812.91</v>
      </c>
      <c r="D52" s="8">
        <v>1.5</v>
      </c>
      <c r="E52" s="8">
        <f t="shared" si="0"/>
        <v>1219.365</v>
      </c>
      <c r="F52" s="8">
        <v>1</v>
      </c>
      <c r="G52" s="7" t="s">
        <v>5</v>
      </c>
      <c r="H52" s="7"/>
      <c r="I52" s="9">
        <v>20</v>
      </c>
      <c r="J52" s="15">
        <f t="shared" si="1"/>
        <v>1219.365</v>
      </c>
    </row>
    <row r="53" spans="2:10" ht="25.5" x14ac:dyDescent="0.2">
      <c r="B53" s="16" t="s">
        <v>26</v>
      </c>
      <c r="C53" s="3">
        <v>647.41999999999996</v>
      </c>
      <c r="D53" s="3">
        <v>1.5</v>
      </c>
      <c r="E53" s="3">
        <f t="shared" si="0"/>
        <v>971.12999999999988</v>
      </c>
      <c r="F53" s="3">
        <v>1</v>
      </c>
      <c r="G53" s="4" t="s">
        <v>5</v>
      </c>
      <c r="H53" s="2"/>
      <c r="I53" s="5">
        <v>20</v>
      </c>
      <c r="J53" s="17">
        <f t="shared" si="1"/>
        <v>971.12999999999988</v>
      </c>
    </row>
    <row r="54" spans="2:10" ht="25.5" x14ac:dyDescent="0.2">
      <c r="B54" s="16" t="s">
        <v>87</v>
      </c>
      <c r="C54" s="3">
        <v>5.9</v>
      </c>
      <c r="D54" s="3">
        <v>1.5</v>
      </c>
      <c r="E54" s="3">
        <f t="shared" si="0"/>
        <v>8.8500000000000014</v>
      </c>
      <c r="F54" s="3">
        <v>1</v>
      </c>
      <c r="G54" s="4" t="s">
        <v>5</v>
      </c>
      <c r="H54" s="2"/>
      <c r="I54" s="5">
        <v>20</v>
      </c>
      <c r="J54" s="17">
        <f t="shared" si="1"/>
        <v>8.8500000000000014</v>
      </c>
    </row>
    <row r="55" spans="2:10" x14ac:dyDescent="0.2">
      <c r="B55" s="16" t="s">
        <v>91</v>
      </c>
      <c r="C55" s="3">
        <v>1.37</v>
      </c>
      <c r="D55" s="3">
        <v>1.504</v>
      </c>
      <c r="E55" s="3">
        <f t="shared" si="0"/>
        <v>2.0604800000000001</v>
      </c>
      <c r="F55" s="3">
        <v>7</v>
      </c>
      <c r="G55" s="4" t="s">
        <v>12</v>
      </c>
      <c r="H55" s="2"/>
      <c r="I55" s="5">
        <v>20</v>
      </c>
      <c r="J55" s="17">
        <f t="shared" si="1"/>
        <v>14.423360000000001</v>
      </c>
    </row>
    <row r="56" spans="2:10" x14ac:dyDescent="0.2">
      <c r="B56" s="16" t="s">
        <v>15</v>
      </c>
      <c r="C56" s="3">
        <v>30</v>
      </c>
      <c r="D56" s="3">
        <v>1.5</v>
      </c>
      <c r="E56" s="3">
        <f t="shared" si="0"/>
        <v>45</v>
      </c>
      <c r="F56" s="3">
        <v>5</v>
      </c>
      <c r="G56" s="4" t="s">
        <v>16</v>
      </c>
      <c r="H56" s="2"/>
      <c r="I56" s="5">
        <v>20</v>
      </c>
      <c r="J56" s="17">
        <f t="shared" si="1"/>
        <v>225</v>
      </c>
    </row>
    <row r="57" spans="2:10" s="6" customFormat="1" ht="25.5" x14ac:dyDescent="0.2">
      <c r="B57" s="13" t="s">
        <v>27</v>
      </c>
      <c r="C57" s="8">
        <f>C58*F58+C59*F59+C60*F60+C61*F61+C62*F62</f>
        <v>864.60457999999994</v>
      </c>
      <c r="D57" s="8">
        <v>1.5</v>
      </c>
      <c r="E57" s="8">
        <f t="shared" si="0"/>
        <v>1296.9068699999998</v>
      </c>
      <c r="F57" s="8">
        <v>1</v>
      </c>
      <c r="G57" s="7" t="s">
        <v>5</v>
      </c>
      <c r="H57" s="7"/>
      <c r="I57" s="9">
        <v>20</v>
      </c>
      <c r="J57" s="15">
        <f t="shared" si="1"/>
        <v>1296.9068699999998</v>
      </c>
    </row>
    <row r="58" spans="2:10" x14ac:dyDescent="0.2">
      <c r="B58" s="16" t="s">
        <v>95</v>
      </c>
      <c r="C58" s="3">
        <v>666.45</v>
      </c>
      <c r="D58" s="3">
        <v>1.5</v>
      </c>
      <c r="E58" s="3">
        <f t="shared" si="0"/>
        <v>999.67500000000007</v>
      </c>
      <c r="F58" s="3">
        <v>1</v>
      </c>
      <c r="G58" s="4" t="s">
        <v>5</v>
      </c>
      <c r="H58" s="2"/>
      <c r="I58" s="5">
        <v>20</v>
      </c>
      <c r="J58" s="17">
        <f t="shared" si="1"/>
        <v>999.67500000000007</v>
      </c>
    </row>
    <row r="59" spans="2:10" ht="25.5" x14ac:dyDescent="0.2">
      <c r="B59" s="16" t="s">
        <v>87</v>
      </c>
      <c r="C59" s="3">
        <v>5.9</v>
      </c>
      <c r="D59" s="3">
        <v>1.5</v>
      </c>
      <c r="E59" s="3">
        <f t="shared" si="0"/>
        <v>8.8500000000000014</v>
      </c>
      <c r="F59" s="3">
        <v>0.92900000000000005</v>
      </c>
      <c r="G59" s="4" t="s">
        <v>5</v>
      </c>
      <c r="H59" s="2"/>
      <c r="I59" s="5">
        <v>20</v>
      </c>
      <c r="J59" s="17">
        <f t="shared" si="1"/>
        <v>8.2216500000000021</v>
      </c>
    </row>
    <row r="60" spans="2:10" x14ac:dyDescent="0.2">
      <c r="B60" s="16" t="s">
        <v>91</v>
      </c>
      <c r="C60" s="3">
        <v>1.37</v>
      </c>
      <c r="D60" s="3">
        <v>1.504</v>
      </c>
      <c r="E60" s="3">
        <f t="shared" si="0"/>
        <v>2.0604800000000001</v>
      </c>
      <c r="F60" s="3">
        <v>6.5</v>
      </c>
      <c r="G60" s="4" t="s">
        <v>12</v>
      </c>
      <c r="H60" s="2"/>
      <c r="I60" s="5">
        <v>20</v>
      </c>
      <c r="J60" s="17">
        <f t="shared" si="1"/>
        <v>13.39312</v>
      </c>
    </row>
    <row r="61" spans="2:10" x14ac:dyDescent="0.2">
      <c r="B61" s="16" t="s">
        <v>93</v>
      </c>
      <c r="C61" s="3">
        <v>418.72</v>
      </c>
      <c r="D61" s="3">
        <v>1.5</v>
      </c>
      <c r="E61" s="3">
        <f t="shared" si="0"/>
        <v>628.08000000000004</v>
      </c>
      <c r="F61" s="3">
        <v>8.9999999999999993E-3</v>
      </c>
      <c r="G61" s="4" t="s">
        <v>14</v>
      </c>
      <c r="H61" s="2"/>
      <c r="I61" s="5">
        <v>20</v>
      </c>
      <c r="J61" s="17">
        <f t="shared" si="1"/>
        <v>5.6527199999999995</v>
      </c>
    </row>
    <row r="62" spans="2:10" x14ac:dyDescent="0.2">
      <c r="B62" s="16" t="s">
        <v>15</v>
      </c>
      <c r="C62" s="3">
        <v>30</v>
      </c>
      <c r="D62" s="3">
        <v>1.5</v>
      </c>
      <c r="E62" s="3">
        <f t="shared" si="0"/>
        <v>45</v>
      </c>
      <c r="F62" s="3">
        <v>6</v>
      </c>
      <c r="G62" s="4" t="s">
        <v>16</v>
      </c>
      <c r="H62" s="2"/>
      <c r="I62" s="5">
        <v>20</v>
      </c>
      <c r="J62" s="17">
        <f t="shared" si="1"/>
        <v>270</v>
      </c>
    </row>
    <row r="63" spans="2:10" s="6" customFormat="1" ht="25.5" x14ac:dyDescent="0.2">
      <c r="B63" s="13" t="s">
        <v>28</v>
      </c>
      <c r="C63" s="8">
        <f>C64*F64+C65*F65+C66*F66+C67*F67+C68*F68</f>
        <v>1416.6483400000002</v>
      </c>
      <c r="D63" s="8">
        <v>1.5</v>
      </c>
      <c r="E63" s="8">
        <f t="shared" si="0"/>
        <v>2124.9725100000005</v>
      </c>
      <c r="F63" s="8">
        <v>1</v>
      </c>
      <c r="G63" s="7" t="s">
        <v>5</v>
      </c>
      <c r="H63" s="7"/>
      <c r="I63" s="9">
        <v>20</v>
      </c>
      <c r="J63" s="15">
        <f t="shared" si="1"/>
        <v>2124.9725100000005</v>
      </c>
    </row>
    <row r="64" spans="2:10" x14ac:dyDescent="0.2">
      <c r="B64" s="16" t="s">
        <v>94</v>
      </c>
      <c r="C64" s="3">
        <v>1153.92</v>
      </c>
      <c r="D64" s="3">
        <v>1.5</v>
      </c>
      <c r="E64" s="3">
        <f t="shared" si="0"/>
        <v>1730.88</v>
      </c>
      <c r="F64" s="3">
        <v>1</v>
      </c>
      <c r="G64" s="4" t="s">
        <v>5</v>
      </c>
      <c r="H64" s="2"/>
      <c r="I64" s="5">
        <v>20</v>
      </c>
      <c r="J64" s="17">
        <f t="shared" si="1"/>
        <v>1730.88</v>
      </c>
    </row>
    <row r="65" spans="2:10" ht="25.5" x14ac:dyDescent="0.2">
      <c r="B65" s="16" t="s">
        <v>87</v>
      </c>
      <c r="C65" s="3">
        <v>5.9</v>
      </c>
      <c r="D65" s="3">
        <v>1.5</v>
      </c>
      <c r="E65" s="3">
        <f t="shared" si="0"/>
        <v>8.8500000000000014</v>
      </c>
      <c r="F65" s="3">
        <v>1.143</v>
      </c>
      <c r="G65" s="4" t="s">
        <v>5</v>
      </c>
      <c r="H65" s="2"/>
      <c r="I65" s="5">
        <v>20</v>
      </c>
      <c r="J65" s="17">
        <f t="shared" si="1"/>
        <v>10.115550000000002</v>
      </c>
    </row>
    <row r="66" spans="2:10" x14ac:dyDescent="0.2">
      <c r="B66" s="16" t="s">
        <v>91</v>
      </c>
      <c r="C66" s="3">
        <v>1.37</v>
      </c>
      <c r="D66" s="3">
        <v>1.504</v>
      </c>
      <c r="E66" s="3">
        <f t="shared" si="0"/>
        <v>2.0604800000000001</v>
      </c>
      <c r="F66" s="3">
        <v>8</v>
      </c>
      <c r="G66" s="4" t="s">
        <v>12</v>
      </c>
      <c r="H66" s="2"/>
      <c r="I66" s="5">
        <v>20</v>
      </c>
      <c r="J66" s="17">
        <f t="shared" si="1"/>
        <v>16.483840000000001</v>
      </c>
    </row>
    <row r="67" spans="2:10" x14ac:dyDescent="0.2">
      <c r="B67" s="16" t="s">
        <v>93</v>
      </c>
      <c r="C67" s="3">
        <v>418.72</v>
      </c>
      <c r="D67" s="3">
        <v>1.5</v>
      </c>
      <c r="E67" s="3">
        <f t="shared" si="0"/>
        <v>628.08000000000004</v>
      </c>
      <c r="F67" s="3">
        <v>1.2E-2</v>
      </c>
      <c r="G67" s="4" t="s">
        <v>14</v>
      </c>
      <c r="H67" s="2"/>
      <c r="I67" s="5">
        <v>20</v>
      </c>
      <c r="J67" s="17">
        <f t="shared" si="1"/>
        <v>7.5369600000000005</v>
      </c>
    </row>
    <row r="68" spans="2:10" x14ac:dyDescent="0.2">
      <c r="B68" s="16" t="s">
        <v>15</v>
      </c>
      <c r="C68" s="3">
        <v>30</v>
      </c>
      <c r="D68" s="3">
        <v>1.5</v>
      </c>
      <c r="E68" s="3">
        <f t="shared" si="0"/>
        <v>45</v>
      </c>
      <c r="F68" s="3">
        <v>8</v>
      </c>
      <c r="G68" s="4" t="s">
        <v>16</v>
      </c>
      <c r="H68" s="2"/>
      <c r="I68" s="5">
        <v>20</v>
      </c>
      <c r="J68" s="17">
        <f t="shared" si="1"/>
        <v>360</v>
      </c>
    </row>
    <row r="69" spans="2:10" s="6" customFormat="1" x14ac:dyDescent="0.2">
      <c r="B69" s="13" t="s">
        <v>84</v>
      </c>
      <c r="C69" s="7"/>
      <c r="D69" s="7"/>
      <c r="E69" s="7"/>
      <c r="F69" s="7"/>
      <c r="G69" s="7"/>
      <c r="H69" s="7"/>
      <c r="I69" s="7"/>
      <c r="J69" s="14"/>
    </row>
    <row r="70" spans="2:10" s="6" customFormat="1" x14ac:dyDescent="0.2">
      <c r="B70" s="13" t="s">
        <v>29</v>
      </c>
      <c r="C70" s="8">
        <f>C71*F71+C72*F72+C73*F73+C74*F74+C75*F75+C76*F76+C77*F77</f>
        <v>480.83236000000005</v>
      </c>
      <c r="D70" s="8">
        <v>1.5</v>
      </c>
      <c r="E70" s="8">
        <f t="shared" si="0"/>
        <v>721.24854000000005</v>
      </c>
      <c r="F70" s="8">
        <v>1</v>
      </c>
      <c r="G70" s="7" t="s">
        <v>5</v>
      </c>
      <c r="H70" s="7"/>
      <c r="I70" s="9">
        <v>20</v>
      </c>
      <c r="J70" s="15">
        <f t="shared" si="1"/>
        <v>721.24854000000005</v>
      </c>
    </row>
    <row r="71" spans="2:10" ht="25.5" x14ac:dyDescent="0.2">
      <c r="B71" s="16" t="s">
        <v>30</v>
      </c>
      <c r="C71" s="3">
        <v>420.7</v>
      </c>
      <c r="D71" s="3">
        <v>1.5</v>
      </c>
      <c r="E71" s="3">
        <f t="shared" si="0"/>
        <v>631.04999999999995</v>
      </c>
      <c r="F71" s="3">
        <v>1</v>
      </c>
      <c r="G71" s="4" t="s">
        <v>5</v>
      </c>
      <c r="H71" s="2"/>
      <c r="I71" s="5">
        <v>20</v>
      </c>
      <c r="J71" s="17">
        <f t="shared" si="1"/>
        <v>631.04999999999995</v>
      </c>
    </row>
    <row r="72" spans="2:10" ht="25.5" x14ac:dyDescent="0.2">
      <c r="B72" s="16" t="s">
        <v>88</v>
      </c>
      <c r="C72" s="3">
        <v>0.06</v>
      </c>
      <c r="D72" s="3">
        <v>1.5</v>
      </c>
      <c r="E72" s="3">
        <f t="shared" si="0"/>
        <v>0.09</v>
      </c>
      <c r="F72" s="3">
        <v>8</v>
      </c>
      <c r="G72" s="4" t="s">
        <v>5</v>
      </c>
      <c r="H72" s="2"/>
      <c r="I72" s="5">
        <v>20</v>
      </c>
      <c r="J72" s="17">
        <f t="shared" si="1"/>
        <v>0.72</v>
      </c>
    </row>
    <row r="73" spans="2:10" ht="25.5" x14ac:dyDescent="0.2">
      <c r="B73" s="16" t="s">
        <v>87</v>
      </c>
      <c r="C73" s="3">
        <v>5.9</v>
      </c>
      <c r="D73" s="3">
        <v>1.5</v>
      </c>
      <c r="E73" s="3">
        <f t="shared" ref="E73:E136" si="2">+C73*D73</f>
        <v>8.8500000000000014</v>
      </c>
      <c r="F73" s="3">
        <v>0.71399999999999997</v>
      </c>
      <c r="G73" s="4" t="s">
        <v>5</v>
      </c>
      <c r="H73" s="2"/>
      <c r="I73" s="5">
        <v>20</v>
      </c>
      <c r="J73" s="17">
        <f t="shared" ref="J73:J136" si="3">E73*F73</f>
        <v>6.3189000000000011</v>
      </c>
    </row>
    <row r="74" spans="2:10" x14ac:dyDescent="0.2">
      <c r="B74" s="16" t="s">
        <v>91</v>
      </c>
      <c r="C74" s="3">
        <v>1.37</v>
      </c>
      <c r="D74" s="3">
        <v>1.504</v>
      </c>
      <c r="E74" s="3">
        <f t="shared" si="2"/>
        <v>2.0604800000000001</v>
      </c>
      <c r="F74" s="3">
        <v>5</v>
      </c>
      <c r="G74" s="4" t="s">
        <v>12</v>
      </c>
      <c r="H74" s="2"/>
      <c r="I74" s="5">
        <v>20</v>
      </c>
      <c r="J74" s="17">
        <f t="shared" si="3"/>
        <v>10.3024</v>
      </c>
    </row>
    <row r="75" spans="2:10" x14ac:dyDescent="0.2">
      <c r="B75" s="16" t="s">
        <v>13</v>
      </c>
      <c r="C75" s="3">
        <v>418.72</v>
      </c>
      <c r="D75" s="3">
        <v>1.5</v>
      </c>
      <c r="E75" s="3">
        <f t="shared" si="2"/>
        <v>628.08000000000004</v>
      </c>
      <c r="F75" s="3">
        <v>8.0000000000000002E-3</v>
      </c>
      <c r="G75" s="4" t="s">
        <v>14</v>
      </c>
      <c r="H75" s="2"/>
      <c r="I75" s="5">
        <v>20</v>
      </c>
      <c r="J75" s="17">
        <f t="shared" si="3"/>
        <v>5.0246400000000007</v>
      </c>
    </row>
    <row r="76" spans="2:10" x14ac:dyDescent="0.2">
      <c r="B76" s="16" t="s">
        <v>89</v>
      </c>
      <c r="C76" s="3">
        <v>0.03</v>
      </c>
      <c r="D76" s="3">
        <v>1.667</v>
      </c>
      <c r="E76" s="3">
        <f t="shared" si="2"/>
        <v>5.0009999999999999E-2</v>
      </c>
      <c r="F76" s="3">
        <v>8</v>
      </c>
      <c r="G76" s="4" t="s">
        <v>5</v>
      </c>
      <c r="H76" s="2"/>
      <c r="I76" s="5">
        <v>20</v>
      </c>
      <c r="J76" s="17">
        <f t="shared" si="3"/>
        <v>0.40007999999999999</v>
      </c>
    </row>
    <row r="77" spans="2:10" x14ac:dyDescent="0.2">
      <c r="B77" s="16" t="s">
        <v>15</v>
      </c>
      <c r="C77" s="3">
        <v>30</v>
      </c>
      <c r="D77" s="3">
        <v>1.5</v>
      </c>
      <c r="E77" s="3">
        <f t="shared" si="2"/>
        <v>45</v>
      </c>
      <c r="F77" s="3">
        <v>1.5</v>
      </c>
      <c r="G77" s="4" t="s">
        <v>16</v>
      </c>
      <c r="H77" s="2"/>
      <c r="I77" s="5">
        <v>20</v>
      </c>
      <c r="J77" s="17">
        <f t="shared" si="3"/>
        <v>67.5</v>
      </c>
    </row>
    <row r="78" spans="2:10" s="6" customFormat="1" x14ac:dyDescent="0.2">
      <c r="B78" s="13" t="s">
        <v>31</v>
      </c>
      <c r="C78" s="7"/>
      <c r="D78" s="7"/>
      <c r="E78" s="7"/>
      <c r="F78" s="7"/>
      <c r="G78" s="7"/>
      <c r="H78" s="7"/>
      <c r="I78" s="7"/>
      <c r="J78" s="14"/>
    </row>
    <row r="79" spans="2:10" s="6" customFormat="1" x14ac:dyDescent="0.2">
      <c r="B79" s="13" t="s">
        <v>82</v>
      </c>
      <c r="C79" s="7"/>
      <c r="D79" s="7"/>
      <c r="E79" s="7"/>
      <c r="F79" s="7"/>
      <c r="G79" s="7"/>
      <c r="H79" s="7"/>
      <c r="I79" s="7"/>
      <c r="J79" s="14"/>
    </row>
    <row r="80" spans="2:10" s="6" customFormat="1" ht="25.5" x14ac:dyDescent="0.2">
      <c r="B80" s="13" t="s">
        <v>32</v>
      </c>
      <c r="C80" s="8">
        <f>C81*F81+C82*F82+C83*F83+C84*F84+C85*F85+C86*F86</f>
        <v>1831.3607</v>
      </c>
      <c r="D80" s="8">
        <v>1.5</v>
      </c>
      <c r="E80" s="8">
        <f t="shared" si="2"/>
        <v>2747.0410499999998</v>
      </c>
      <c r="F80" s="8">
        <v>1</v>
      </c>
      <c r="G80" s="7" t="s">
        <v>5</v>
      </c>
      <c r="H80" s="7"/>
      <c r="I80" s="9">
        <v>20</v>
      </c>
      <c r="J80" s="15">
        <f t="shared" si="3"/>
        <v>2747.0410499999998</v>
      </c>
    </row>
    <row r="81" spans="2:10" ht="25.5" x14ac:dyDescent="0.2">
      <c r="B81" s="16" t="s">
        <v>33</v>
      </c>
      <c r="C81" s="3">
        <v>1763.72</v>
      </c>
      <c r="D81" s="3">
        <v>1.5</v>
      </c>
      <c r="E81" s="3">
        <f t="shared" si="2"/>
        <v>2645.58</v>
      </c>
      <c r="F81" s="3">
        <v>1</v>
      </c>
      <c r="G81" s="4" t="s">
        <v>5</v>
      </c>
      <c r="H81" s="2"/>
      <c r="I81" s="5">
        <v>20</v>
      </c>
      <c r="J81" s="17">
        <f t="shared" si="3"/>
        <v>2645.58</v>
      </c>
    </row>
    <row r="82" spans="2:10" ht="25.5" x14ac:dyDescent="0.2">
      <c r="B82" s="16" t="s">
        <v>88</v>
      </c>
      <c r="C82" s="3">
        <v>0.06</v>
      </c>
      <c r="D82" s="3">
        <v>1.5</v>
      </c>
      <c r="E82" s="3">
        <f t="shared" si="2"/>
        <v>0.09</v>
      </c>
      <c r="F82" s="3">
        <v>10</v>
      </c>
      <c r="G82" s="4" t="s">
        <v>5</v>
      </c>
      <c r="H82" s="2"/>
      <c r="I82" s="5">
        <v>20</v>
      </c>
      <c r="J82" s="17">
        <f t="shared" si="3"/>
        <v>0.89999999999999991</v>
      </c>
    </row>
    <row r="83" spans="2:10" ht="25.5" x14ac:dyDescent="0.2">
      <c r="B83" s="16" t="s">
        <v>87</v>
      </c>
      <c r="C83" s="3">
        <v>5.9</v>
      </c>
      <c r="D83" s="3">
        <v>1.5</v>
      </c>
      <c r="E83" s="3">
        <f t="shared" si="2"/>
        <v>8.8500000000000014</v>
      </c>
      <c r="F83" s="3">
        <v>0.74299999999999999</v>
      </c>
      <c r="G83" s="4" t="s">
        <v>5</v>
      </c>
      <c r="H83" s="2"/>
      <c r="I83" s="5">
        <v>20</v>
      </c>
      <c r="J83" s="17">
        <f t="shared" si="3"/>
        <v>6.5755500000000007</v>
      </c>
    </row>
    <row r="84" spans="2:10" x14ac:dyDescent="0.2">
      <c r="B84" s="16" t="s">
        <v>92</v>
      </c>
      <c r="C84" s="3">
        <v>1.37</v>
      </c>
      <c r="D84" s="3">
        <v>1.504</v>
      </c>
      <c r="E84" s="3">
        <f t="shared" si="2"/>
        <v>2.0604800000000001</v>
      </c>
      <c r="F84" s="3">
        <v>6.1</v>
      </c>
      <c r="G84" s="4" t="s">
        <v>12</v>
      </c>
      <c r="H84" s="2"/>
      <c r="I84" s="5">
        <v>20</v>
      </c>
      <c r="J84" s="17">
        <f t="shared" si="3"/>
        <v>12.568928</v>
      </c>
    </row>
    <row r="85" spans="2:10" x14ac:dyDescent="0.2">
      <c r="B85" s="16" t="s">
        <v>86</v>
      </c>
      <c r="C85" s="3">
        <v>0.03</v>
      </c>
      <c r="D85" s="3">
        <v>1.667</v>
      </c>
      <c r="E85" s="3">
        <f t="shared" si="2"/>
        <v>5.0009999999999999E-2</v>
      </c>
      <c r="F85" s="3">
        <v>10</v>
      </c>
      <c r="G85" s="4" t="s">
        <v>5</v>
      </c>
      <c r="H85" s="2"/>
      <c r="I85" s="5">
        <v>20</v>
      </c>
      <c r="J85" s="17">
        <f t="shared" si="3"/>
        <v>0.50009999999999999</v>
      </c>
    </row>
    <row r="86" spans="2:10" x14ac:dyDescent="0.2">
      <c r="B86" s="16" t="s">
        <v>15</v>
      </c>
      <c r="C86" s="3">
        <v>30</v>
      </c>
      <c r="D86" s="3">
        <v>1.5</v>
      </c>
      <c r="E86" s="3">
        <f t="shared" si="2"/>
        <v>45</v>
      </c>
      <c r="F86" s="3">
        <v>1.8</v>
      </c>
      <c r="G86" s="4" t="s">
        <v>16</v>
      </c>
      <c r="H86" s="2"/>
      <c r="I86" s="5">
        <v>20</v>
      </c>
      <c r="J86" s="17">
        <f t="shared" si="3"/>
        <v>81</v>
      </c>
    </row>
    <row r="87" spans="2:10" s="6" customFormat="1" ht="25.5" x14ac:dyDescent="0.2">
      <c r="B87" s="13" t="s">
        <v>34</v>
      </c>
      <c r="C87" s="8">
        <f>C88*F88+C89*F89+C90*F90+C91*F91+C92*F92+C93*F93</f>
        <v>2621.4695999999999</v>
      </c>
      <c r="D87" s="8">
        <v>1.5</v>
      </c>
      <c r="E87" s="8">
        <f t="shared" si="2"/>
        <v>3932.2043999999996</v>
      </c>
      <c r="F87" s="8">
        <v>1</v>
      </c>
      <c r="G87" s="7" t="s">
        <v>5</v>
      </c>
      <c r="H87" s="7"/>
      <c r="I87" s="9">
        <v>20</v>
      </c>
      <c r="J87" s="15">
        <f t="shared" si="3"/>
        <v>3932.2043999999996</v>
      </c>
    </row>
    <row r="88" spans="2:10" ht="25.5" x14ac:dyDescent="0.2">
      <c r="B88" s="16" t="s">
        <v>35</v>
      </c>
      <c r="C88" s="3">
        <v>2552.04</v>
      </c>
      <c r="D88" s="3">
        <v>1.5</v>
      </c>
      <c r="E88" s="3">
        <f t="shared" si="2"/>
        <v>3828.06</v>
      </c>
      <c r="F88" s="3">
        <v>1</v>
      </c>
      <c r="G88" s="4" t="s">
        <v>5</v>
      </c>
      <c r="H88" s="2"/>
      <c r="I88" s="5">
        <v>20</v>
      </c>
      <c r="J88" s="17">
        <f t="shared" si="3"/>
        <v>3828.06</v>
      </c>
    </row>
    <row r="89" spans="2:10" ht="25.5" x14ac:dyDescent="0.2">
      <c r="B89" s="16" t="s">
        <v>88</v>
      </c>
      <c r="C89" s="3">
        <v>0.06</v>
      </c>
      <c r="D89" s="3">
        <v>1.5</v>
      </c>
      <c r="E89" s="3">
        <f t="shared" si="2"/>
        <v>0.09</v>
      </c>
      <c r="F89" s="3">
        <v>10</v>
      </c>
      <c r="G89" s="4" t="s">
        <v>5</v>
      </c>
      <c r="H89" s="2"/>
      <c r="I89" s="5">
        <v>20</v>
      </c>
      <c r="J89" s="17">
        <f t="shared" si="3"/>
        <v>0.89999999999999991</v>
      </c>
    </row>
    <row r="90" spans="2:10" ht="25.5" x14ac:dyDescent="0.2">
      <c r="B90" s="16" t="s">
        <v>87</v>
      </c>
      <c r="C90" s="3">
        <v>5.9</v>
      </c>
      <c r="D90" s="3">
        <v>1.5</v>
      </c>
      <c r="E90" s="3">
        <f t="shared" si="2"/>
        <v>8.8500000000000014</v>
      </c>
      <c r="F90" s="3">
        <v>0.81399999999999995</v>
      </c>
      <c r="G90" s="4" t="s">
        <v>5</v>
      </c>
      <c r="H90" s="2"/>
      <c r="I90" s="5">
        <v>20</v>
      </c>
      <c r="J90" s="17">
        <f t="shared" si="3"/>
        <v>7.2039000000000009</v>
      </c>
    </row>
    <row r="91" spans="2:10" x14ac:dyDescent="0.2">
      <c r="B91" s="16" t="s">
        <v>91</v>
      </c>
      <c r="C91" s="3">
        <v>1.37</v>
      </c>
      <c r="D91" s="3">
        <v>1.504</v>
      </c>
      <c r="E91" s="3">
        <f t="shared" si="2"/>
        <v>2.0604800000000001</v>
      </c>
      <c r="F91" s="3">
        <v>7.1</v>
      </c>
      <c r="G91" s="4" t="s">
        <v>12</v>
      </c>
      <c r="H91" s="2"/>
      <c r="I91" s="5">
        <v>20</v>
      </c>
      <c r="J91" s="17">
        <f t="shared" si="3"/>
        <v>14.629408</v>
      </c>
    </row>
    <row r="92" spans="2:10" x14ac:dyDescent="0.2">
      <c r="B92" s="24" t="s">
        <v>86</v>
      </c>
      <c r="C92" s="3">
        <v>0.03</v>
      </c>
      <c r="D92" s="3">
        <v>1.667</v>
      </c>
      <c r="E92" s="3">
        <f t="shared" si="2"/>
        <v>5.0009999999999999E-2</v>
      </c>
      <c r="F92" s="3">
        <v>10</v>
      </c>
      <c r="G92" s="4" t="s">
        <v>5</v>
      </c>
      <c r="H92" s="2"/>
      <c r="I92" s="5">
        <v>20</v>
      </c>
      <c r="J92" s="17">
        <f t="shared" si="3"/>
        <v>0.50009999999999999</v>
      </c>
    </row>
    <row r="93" spans="2:10" x14ac:dyDescent="0.2">
      <c r="B93" s="16" t="s">
        <v>15</v>
      </c>
      <c r="C93" s="3">
        <v>30</v>
      </c>
      <c r="D93" s="3">
        <v>1.5</v>
      </c>
      <c r="E93" s="3">
        <f t="shared" si="2"/>
        <v>45</v>
      </c>
      <c r="F93" s="3">
        <v>1.8</v>
      </c>
      <c r="G93" s="4" t="s">
        <v>16</v>
      </c>
      <c r="H93" s="2"/>
      <c r="I93" s="5">
        <v>20</v>
      </c>
      <c r="J93" s="17">
        <f t="shared" si="3"/>
        <v>81</v>
      </c>
    </row>
    <row r="94" spans="2:10" s="6" customFormat="1" x14ac:dyDescent="0.2">
      <c r="B94" s="13" t="s">
        <v>83</v>
      </c>
      <c r="C94" s="7"/>
      <c r="D94" s="7"/>
      <c r="E94" s="7"/>
      <c r="F94" s="7"/>
      <c r="G94" s="7"/>
      <c r="H94" s="7"/>
      <c r="I94" s="7"/>
      <c r="J94" s="14"/>
    </row>
    <row r="95" spans="2:10" s="6" customFormat="1" ht="25.5" x14ac:dyDescent="0.2">
      <c r="B95" s="13" t="s">
        <v>36</v>
      </c>
      <c r="C95" s="8">
        <f>C96*F96+C97*F97+C98*F98+C99*F99+C100*F100+C101*F101</f>
        <v>901.99469999999997</v>
      </c>
      <c r="D95" s="8">
        <v>1.5</v>
      </c>
      <c r="E95" s="8">
        <f t="shared" si="2"/>
        <v>1352.9920499999998</v>
      </c>
      <c r="F95" s="8">
        <v>1</v>
      </c>
      <c r="G95" s="7" t="s">
        <v>5</v>
      </c>
      <c r="H95" s="7"/>
      <c r="I95" s="9">
        <v>20</v>
      </c>
      <c r="J95" s="15">
        <f t="shared" si="3"/>
        <v>1352.9920499999998</v>
      </c>
    </row>
    <row r="96" spans="2:10" ht="25.5" x14ac:dyDescent="0.2">
      <c r="B96" s="16" t="s">
        <v>37</v>
      </c>
      <c r="C96" s="3">
        <v>820.12</v>
      </c>
      <c r="D96" s="3">
        <v>1.5</v>
      </c>
      <c r="E96" s="3">
        <f t="shared" si="2"/>
        <v>1230.18</v>
      </c>
      <c r="F96" s="3">
        <v>1</v>
      </c>
      <c r="G96" s="4" t="s">
        <v>5</v>
      </c>
      <c r="H96" s="2"/>
      <c r="I96" s="5">
        <v>20</v>
      </c>
      <c r="J96" s="17">
        <f t="shared" si="3"/>
        <v>1230.18</v>
      </c>
    </row>
    <row r="97" spans="2:10" ht="25.5" x14ac:dyDescent="0.2">
      <c r="B97" s="24" t="s">
        <v>90</v>
      </c>
      <c r="C97" s="3">
        <v>0.06</v>
      </c>
      <c r="D97" s="3">
        <v>1.5</v>
      </c>
      <c r="E97" s="3">
        <f t="shared" si="2"/>
        <v>0.09</v>
      </c>
      <c r="F97" s="3">
        <v>10</v>
      </c>
      <c r="G97" s="4" t="s">
        <v>5</v>
      </c>
      <c r="H97" s="2"/>
      <c r="I97" s="5">
        <v>20</v>
      </c>
      <c r="J97" s="17">
        <f t="shared" si="3"/>
        <v>0.89999999999999991</v>
      </c>
    </row>
    <row r="98" spans="2:10" ht="25.5" x14ac:dyDescent="0.2">
      <c r="B98" s="24" t="s">
        <v>87</v>
      </c>
      <c r="C98" s="3">
        <v>5.9</v>
      </c>
      <c r="D98" s="3">
        <v>1.5</v>
      </c>
      <c r="E98" s="3">
        <f t="shared" si="2"/>
        <v>8.8500000000000014</v>
      </c>
      <c r="F98" s="3">
        <v>0.84299999999999997</v>
      </c>
      <c r="G98" s="4" t="s">
        <v>5</v>
      </c>
      <c r="H98" s="2"/>
      <c r="I98" s="5">
        <v>20</v>
      </c>
      <c r="J98" s="17">
        <f t="shared" si="3"/>
        <v>7.4605500000000013</v>
      </c>
    </row>
    <row r="99" spans="2:10" x14ac:dyDescent="0.2">
      <c r="B99" s="24" t="s">
        <v>91</v>
      </c>
      <c r="C99" s="3">
        <v>1.37</v>
      </c>
      <c r="D99" s="3">
        <v>1.504</v>
      </c>
      <c r="E99" s="3">
        <f t="shared" si="2"/>
        <v>2.0604800000000001</v>
      </c>
      <c r="F99" s="3">
        <v>7.3</v>
      </c>
      <c r="G99" s="4" t="s">
        <v>12</v>
      </c>
      <c r="H99" s="2"/>
      <c r="I99" s="5">
        <v>20</v>
      </c>
      <c r="J99" s="17">
        <f t="shared" si="3"/>
        <v>15.041504</v>
      </c>
    </row>
    <row r="100" spans="2:10" x14ac:dyDescent="0.2">
      <c r="B100" s="24" t="s">
        <v>86</v>
      </c>
      <c r="C100" s="3">
        <v>0.03</v>
      </c>
      <c r="D100" s="3">
        <v>1.667</v>
      </c>
      <c r="E100" s="3">
        <f t="shared" si="2"/>
        <v>5.0009999999999999E-2</v>
      </c>
      <c r="F100" s="3">
        <v>10</v>
      </c>
      <c r="G100" s="4" t="s">
        <v>5</v>
      </c>
      <c r="H100" s="2"/>
      <c r="I100" s="5">
        <v>20</v>
      </c>
      <c r="J100" s="17">
        <f t="shared" si="3"/>
        <v>0.50009999999999999</v>
      </c>
    </row>
    <row r="101" spans="2:10" x14ac:dyDescent="0.2">
      <c r="B101" s="16" t="s">
        <v>15</v>
      </c>
      <c r="C101" s="3">
        <v>30</v>
      </c>
      <c r="D101" s="3">
        <v>1.5</v>
      </c>
      <c r="E101" s="3">
        <f t="shared" si="2"/>
        <v>45</v>
      </c>
      <c r="F101" s="3">
        <v>2.2000000000000002</v>
      </c>
      <c r="G101" s="4" t="s">
        <v>16</v>
      </c>
      <c r="H101" s="2"/>
      <c r="I101" s="5">
        <v>20</v>
      </c>
      <c r="J101" s="17">
        <f t="shared" si="3"/>
        <v>99.000000000000014</v>
      </c>
    </row>
    <row r="102" spans="2:10" s="6" customFormat="1" ht="25.5" x14ac:dyDescent="0.2">
      <c r="B102" s="13" t="s">
        <v>38</v>
      </c>
      <c r="C102" s="8">
        <f>C103*F103+C104*F104+C105*F105+C106*F106+C107*F107+C108*F108</f>
        <v>1024.8561</v>
      </c>
      <c r="D102" s="8">
        <v>1.5</v>
      </c>
      <c r="E102" s="8">
        <f t="shared" si="2"/>
        <v>1537.28415</v>
      </c>
      <c r="F102" s="8">
        <v>1</v>
      </c>
      <c r="G102" s="7" t="s">
        <v>5</v>
      </c>
      <c r="H102" s="7"/>
      <c r="I102" s="9">
        <v>20</v>
      </c>
      <c r="J102" s="15">
        <f t="shared" si="3"/>
        <v>1537.28415</v>
      </c>
    </row>
    <row r="103" spans="2:10" ht="25.5" x14ac:dyDescent="0.2">
      <c r="B103" s="16" t="s">
        <v>39</v>
      </c>
      <c r="C103" s="3">
        <v>931.83</v>
      </c>
      <c r="D103" s="3">
        <v>1.5</v>
      </c>
      <c r="E103" s="3">
        <f t="shared" si="2"/>
        <v>1397.7450000000001</v>
      </c>
      <c r="F103" s="3">
        <v>1</v>
      </c>
      <c r="G103" s="4" t="s">
        <v>5</v>
      </c>
      <c r="H103" s="2"/>
      <c r="I103" s="5">
        <v>20</v>
      </c>
      <c r="J103" s="17">
        <f t="shared" si="3"/>
        <v>1397.7450000000001</v>
      </c>
    </row>
    <row r="104" spans="2:10" ht="25.5" x14ac:dyDescent="0.2">
      <c r="B104" s="24" t="s">
        <v>88</v>
      </c>
      <c r="C104" s="3">
        <v>0.06</v>
      </c>
      <c r="D104" s="3">
        <v>1.5</v>
      </c>
      <c r="E104" s="3">
        <f t="shared" si="2"/>
        <v>0.09</v>
      </c>
      <c r="F104" s="3">
        <v>10</v>
      </c>
      <c r="G104" s="4" t="s">
        <v>5</v>
      </c>
      <c r="H104" s="2"/>
      <c r="I104" s="5">
        <v>20</v>
      </c>
      <c r="J104" s="17">
        <f t="shared" si="3"/>
        <v>0.89999999999999991</v>
      </c>
    </row>
    <row r="105" spans="2:10" ht="25.5" x14ac:dyDescent="0.2">
      <c r="B105" s="24" t="s">
        <v>87</v>
      </c>
      <c r="C105" s="3">
        <v>5.9</v>
      </c>
      <c r="D105" s="3">
        <v>1.5</v>
      </c>
      <c r="E105" s="3">
        <f t="shared" si="2"/>
        <v>8.8500000000000014</v>
      </c>
      <c r="F105" s="3">
        <v>0.92900000000000005</v>
      </c>
      <c r="G105" s="4" t="s">
        <v>5</v>
      </c>
      <c r="H105" s="2"/>
      <c r="I105" s="5">
        <v>20</v>
      </c>
      <c r="J105" s="17">
        <f t="shared" si="3"/>
        <v>8.2216500000000021</v>
      </c>
    </row>
    <row r="106" spans="2:10" x14ac:dyDescent="0.2">
      <c r="B106" s="24" t="s">
        <v>91</v>
      </c>
      <c r="C106" s="3">
        <v>1.37</v>
      </c>
      <c r="D106" s="3">
        <v>1.504</v>
      </c>
      <c r="E106" s="3">
        <f t="shared" si="2"/>
        <v>2.0604800000000001</v>
      </c>
      <c r="F106" s="3">
        <v>8.5</v>
      </c>
      <c r="G106" s="4" t="s">
        <v>12</v>
      </c>
      <c r="H106" s="2"/>
      <c r="I106" s="5">
        <v>20</v>
      </c>
      <c r="J106" s="17">
        <f t="shared" si="3"/>
        <v>17.51408</v>
      </c>
    </row>
    <row r="107" spans="2:10" x14ac:dyDescent="0.2">
      <c r="B107" s="24" t="s">
        <v>86</v>
      </c>
      <c r="C107" s="3">
        <v>0.03</v>
      </c>
      <c r="D107" s="3">
        <v>1.667</v>
      </c>
      <c r="E107" s="3">
        <f t="shared" si="2"/>
        <v>5.0009999999999999E-2</v>
      </c>
      <c r="F107" s="3">
        <v>10</v>
      </c>
      <c r="G107" s="4" t="s">
        <v>5</v>
      </c>
      <c r="H107" s="2"/>
      <c r="I107" s="5">
        <v>20</v>
      </c>
      <c r="J107" s="17">
        <f t="shared" si="3"/>
        <v>0.50009999999999999</v>
      </c>
    </row>
    <row r="108" spans="2:10" x14ac:dyDescent="0.2">
      <c r="B108" s="16" t="s">
        <v>15</v>
      </c>
      <c r="C108" s="3">
        <v>30</v>
      </c>
      <c r="D108" s="3">
        <v>1.5</v>
      </c>
      <c r="E108" s="3">
        <f t="shared" si="2"/>
        <v>45</v>
      </c>
      <c r="F108" s="3">
        <v>2.5</v>
      </c>
      <c r="G108" s="4" t="s">
        <v>16</v>
      </c>
      <c r="H108" s="2"/>
      <c r="I108" s="5">
        <v>20</v>
      </c>
      <c r="J108" s="17">
        <f t="shared" si="3"/>
        <v>112.5</v>
      </c>
    </row>
    <row r="109" spans="2:10" s="6" customFormat="1" ht="25.5" x14ac:dyDescent="0.2">
      <c r="B109" s="13" t="s">
        <v>40</v>
      </c>
      <c r="C109" s="8">
        <f>C110*F110+C111*F111+C112*F112+C113*F113+C114*F114+C115*F115</f>
        <v>1113.5884000000001</v>
      </c>
      <c r="D109" s="8">
        <v>1.5</v>
      </c>
      <c r="E109" s="8">
        <f t="shared" si="2"/>
        <v>1670.3826000000001</v>
      </c>
      <c r="F109" s="8">
        <v>1</v>
      </c>
      <c r="G109" s="7" t="s">
        <v>5</v>
      </c>
      <c r="H109" s="7"/>
      <c r="I109" s="9">
        <v>20</v>
      </c>
      <c r="J109" s="15">
        <f t="shared" si="3"/>
        <v>1670.3826000000001</v>
      </c>
    </row>
    <row r="110" spans="2:10" ht="25.5" x14ac:dyDescent="0.2">
      <c r="B110" s="16" t="s">
        <v>41</v>
      </c>
      <c r="C110" s="3">
        <v>1013.13</v>
      </c>
      <c r="D110" s="3">
        <v>1.5</v>
      </c>
      <c r="E110" s="3">
        <f t="shared" si="2"/>
        <v>1519.6949999999999</v>
      </c>
      <c r="F110" s="3">
        <v>1</v>
      </c>
      <c r="G110" s="4" t="s">
        <v>5</v>
      </c>
      <c r="H110" s="2"/>
      <c r="I110" s="5">
        <v>20</v>
      </c>
      <c r="J110" s="17">
        <f t="shared" si="3"/>
        <v>1519.6949999999999</v>
      </c>
    </row>
    <row r="111" spans="2:10" ht="25.5" x14ac:dyDescent="0.2">
      <c r="B111" s="24" t="s">
        <v>88</v>
      </c>
      <c r="C111" s="3">
        <v>0.06</v>
      </c>
      <c r="D111" s="3">
        <v>1.5</v>
      </c>
      <c r="E111" s="3">
        <f t="shared" si="2"/>
        <v>0.09</v>
      </c>
      <c r="F111" s="3">
        <v>10</v>
      </c>
      <c r="G111" s="4" t="s">
        <v>5</v>
      </c>
      <c r="H111" s="2"/>
      <c r="I111" s="5">
        <v>20</v>
      </c>
      <c r="J111" s="17">
        <f t="shared" si="3"/>
        <v>0.89999999999999991</v>
      </c>
    </row>
    <row r="112" spans="2:10" ht="25.5" x14ac:dyDescent="0.2">
      <c r="B112" s="24" t="s">
        <v>87</v>
      </c>
      <c r="C112" s="3">
        <v>5.9</v>
      </c>
      <c r="D112" s="3">
        <v>1.5</v>
      </c>
      <c r="E112" s="3">
        <f t="shared" si="2"/>
        <v>8.8500000000000014</v>
      </c>
      <c r="F112" s="3">
        <v>0.98599999999999999</v>
      </c>
      <c r="G112" s="4" t="s">
        <v>5</v>
      </c>
      <c r="H112" s="2"/>
      <c r="I112" s="5">
        <v>20</v>
      </c>
      <c r="J112" s="17">
        <f t="shared" si="3"/>
        <v>8.7261000000000006</v>
      </c>
    </row>
    <row r="113" spans="2:10" x14ac:dyDescent="0.2">
      <c r="B113" s="24" t="s">
        <v>91</v>
      </c>
      <c r="C113" s="3">
        <v>1.37</v>
      </c>
      <c r="D113" s="3">
        <v>1.504</v>
      </c>
      <c r="E113" s="3">
        <f t="shared" si="2"/>
        <v>2.0604800000000001</v>
      </c>
      <c r="F113" s="3">
        <v>9.3000000000000007</v>
      </c>
      <c r="G113" s="4" t="s">
        <v>12</v>
      </c>
      <c r="H113" s="2"/>
      <c r="I113" s="5">
        <v>20</v>
      </c>
      <c r="J113" s="17">
        <f t="shared" si="3"/>
        <v>19.162464000000003</v>
      </c>
    </row>
    <row r="114" spans="2:10" x14ac:dyDescent="0.2">
      <c r="B114" s="24" t="s">
        <v>86</v>
      </c>
      <c r="C114" s="3">
        <v>0.03</v>
      </c>
      <c r="D114" s="3">
        <v>1.667</v>
      </c>
      <c r="E114" s="3">
        <f t="shared" si="2"/>
        <v>5.0009999999999999E-2</v>
      </c>
      <c r="F114" s="3">
        <v>10</v>
      </c>
      <c r="G114" s="4" t="s">
        <v>5</v>
      </c>
      <c r="H114" s="2"/>
      <c r="I114" s="5">
        <v>20</v>
      </c>
      <c r="J114" s="17">
        <f t="shared" si="3"/>
        <v>0.50009999999999999</v>
      </c>
    </row>
    <row r="115" spans="2:10" x14ac:dyDescent="0.2">
      <c r="B115" s="16" t="s">
        <v>15</v>
      </c>
      <c r="C115" s="3">
        <v>30</v>
      </c>
      <c r="D115" s="3">
        <v>1.5</v>
      </c>
      <c r="E115" s="3">
        <f t="shared" si="2"/>
        <v>45</v>
      </c>
      <c r="F115" s="3">
        <v>2.7</v>
      </c>
      <c r="G115" s="4" t="s">
        <v>16</v>
      </c>
      <c r="H115" s="2"/>
      <c r="I115" s="5">
        <v>20</v>
      </c>
      <c r="J115" s="17">
        <f t="shared" si="3"/>
        <v>121.50000000000001</v>
      </c>
    </row>
    <row r="116" spans="2:10" s="6" customFormat="1" ht="38.25" x14ac:dyDescent="0.2">
      <c r="B116" s="13" t="s">
        <v>42</v>
      </c>
      <c r="C116" s="8">
        <f>C117*F117+C118*F118+C119*F119+C120*F120+C121*F121+C122*F122</f>
        <v>282.03330000000005</v>
      </c>
      <c r="D116" s="8">
        <v>1.5</v>
      </c>
      <c r="E116" s="8">
        <f t="shared" si="2"/>
        <v>423.04995000000008</v>
      </c>
      <c r="F116" s="8">
        <v>1</v>
      </c>
      <c r="G116" s="7" t="s">
        <v>5</v>
      </c>
      <c r="H116" s="7"/>
      <c r="I116" s="9">
        <v>20</v>
      </c>
      <c r="J116" s="15">
        <f t="shared" si="3"/>
        <v>423.04995000000008</v>
      </c>
    </row>
    <row r="117" spans="2:10" x14ac:dyDescent="0.2">
      <c r="B117" s="16" t="s">
        <v>43</v>
      </c>
      <c r="C117" s="3">
        <v>236.14</v>
      </c>
      <c r="D117" s="3">
        <v>1.5</v>
      </c>
      <c r="E117" s="3">
        <f t="shared" si="2"/>
        <v>354.21</v>
      </c>
      <c r="F117" s="3">
        <v>1</v>
      </c>
      <c r="G117" s="4" t="s">
        <v>5</v>
      </c>
      <c r="H117" s="2"/>
      <c r="I117" s="5">
        <v>20</v>
      </c>
      <c r="J117" s="17">
        <f t="shared" si="3"/>
        <v>354.21</v>
      </c>
    </row>
    <row r="118" spans="2:10" ht="25.5" x14ac:dyDescent="0.2">
      <c r="B118" s="24" t="s">
        <v>88</v>
      </c>
      <c r="C118" s="3">
        <v>0.06</v>
      </c>
      <c r="D118" s="3">
        <v>1.5</v>
      </c>
      <c r="E118" s="3">
        <f t="shared" si="2"/>
        <v>0.09</v>
      </c>
      <c r="F118" s="3">
        <v>6</v>
      </c>
      <c r="G118" s="4" t="s">
        <v>5</v>
      </c>
      <c r="H118" s="2"/>
      <c r="I118" s="5">
        <v>20</v>
      </c>
      <c r="J118" s="17">
        <f t="shared" si="3"/>
        <v>0.54</v>
      </c>
    </row>
    <row r="119" spans="2:10" ht="25.5" x14ac:dyDescent="0.2">
      <c r="B119" s="24" t="s">
        <v>87</v>
      </c>
      <c r="C119" s="3">
        <v>5.9</v>
      </c>
      <c r="D119" s="3">
        <v>1.5</v>
      </c>
      <c r="E119" s="3">
        <f t="shared" si="2"/>
        <v>8.8500000000000014</v>
      </c>
      <c r="F119" s="3">
        <v>0.35699999999999998</v>
      </c>
      <c r="G119" s="4" t="s">
        <v>5</v>
      </c>
      <c r="H119" s="2"/>
      <c r="I119" s="5">
        <v>20</v>
      </c>
      <c r="J119" s="17">
        <f t="shared" si="3"/>
        <v>3.1594500000000005</v>
      </c>
    </row>
    <row r="120" spans="2:10" x14ac:dyDescent="0.2">
      <c r="B120" s="24" t="s">
        <v>92</v>
      </c>
      <c r="C120" s="3">
        <v>1.37</v>
      </c>
      <c r="D120" s="3">
        <v>1.504</v>
      </c>
      <c r="E120" s="3">
        <f t="shared" si="2"/>
        <v>2.0604800000000001</v>
      </c>
      <c r="F120" s="3">
        <v>3.1</v>
      </c>
      <c r="G120" s="4" t="s">
        <v>12</v>
      </c>
      <c r="H120" s="2"/>
      <c r="I120" s="5">
        <v>20</v>
      </c>
      <c r="J120" s="17">
        <f t="shared" si="3"/>
        <v>6.3874880000000003</v>
      </c>
    </row>
    <row r="121" spans="2:10" x14ac:dyDescent="0.2">
      <c r="B121" s="24" t="s">
        <v>86</v>
      </c>
      <c r="C121" s="3">
        <v>0.03</v>
      </c>
      <c r="D121" s="3">
        <v>1.667</v>
      </c>
      <c r="E121" s="3">
        <f t="shared" si="2"/>
        <v>5.0009999999999999E-2</v>
      </c>
      <c r="F121" s="3">
        <v>6</v>
      </c>
      <c r="G121" s="4" t="s">
        <v>5</v>
      </c>
      <c r="H121" s="2"/>
      <c r="I121" s="5">
        <v>20</v>
      </c>
      <c r="J121" s="17">
        <f t="shared" si="3"/>
        <v>0.30005999999999999</v>
      </c>
    </row>
    <row r="122" spans="2:10" x14ac:dyDescent="0.2">
      <c r="B122" s="16" t="s">
        <v>15</v>
      </c>
      <c r="C122" s="3">
        <v>30</v>
      </c>
      <c r="D122" s="3">
        <v>1.5</v>
      </c>
      <c r="E122" s="3">
        <f t="shared" si="2"/>
        <v>45</v>
      </c>
      <c r="F122" s="3">
        <v>1.3</v>
      </c>
      <c r="G122" s="4" t="s">
        <v>16</v>
      </c>
      <c r="H122" s="2"/>
      <c r="I122" s="5">
        <v>20</v>
      </c>
      <c r="J122" s="17">
        <f t="shared" si="3"/>
        <v>58.5</v>
      </c>
    </row>
    <row r="123" spans="2:10" s="6" customFormat="1" ht="38.25" x14ac:dyDescent="0.2">
      <c r="B123" s="13" t="s">
        <v>44</v>
      </c>
      <c r="C123" s="8">
        <f>C124*F124+C125*F125+C126*F126+C127*F127+C128*F128+C129*F129</f>
        <v>521.61240000000009</v>
      </c>
      <c r="D123" s="8">
        <v>1.5</v>
      </c>
      <c r="E123" s="8">
        <f t="shared" si="2"/>
        <v>782.4186000000002</v>
      </c>
      <c r="F123" s="8">
        <v>1</v>
      </c>
      <c r="G123" s="7" t="s">
        <v>5</v>
      </c>
      <c r="H123" s="7"/>
      <c r="I123" s="9">
        <v>20</v>
      </c>
      <c r="J123" s="15">
        <f t="shared" si="3"/>
        <v>782.4186000000002</v>
      </c>
    </row>
    <row r="124" spans="2:10" ht="25.5" x14ac:dyDescent="0.2">
      <c r="B124" s="24" t="s">
        <v>87</v>
      </c>
      <c r="C124" s="3">
        <v>5.9</v>
      </c>
      <c r="D124" s="3">
        <v>1.5</v>
      </c>
      <c r="E124" s="3">
        <f t="shared" si="2"/>
        <v>8.8500000000000014</v>
      </c>
      <c r="F124" s="3">
        <v>0.78600000000000003</v>
      </c>
      <c r="G124" s="4" t="s">
        <v>5</v>
      </c>
      <c r="H124" s="2"/>
      <c r="I124" s="5">
        <v>20</v>
      </c>
      <c r="J124" s="17">
        <f t="shared" si="3"/>
        <v>6.9561000000000011</v>
      </c>
    </row>
    <row r="125" spans="2:10" x14ac:dyDescent="0.2">
      <c r="B125" s="24" t="s">
        <v>92</v>
      </c>
      <c r="C125" s="3">
        <v>1.37</v>
      </c>
      <c r="D125" s="3">
        <v>1.504</v>
      </c>
      <c r="E125" s="3">
        <f t="shared" si="2"/>
        <v>2.0604800000000001</v>
      </c>
      <c r="F125" s="3">
        <v>6.5</v>
      </c>
      <c r="G125" s="4" t="s">
        <v>12</v>
      </c>
      <c r="H125" s="2"/>
      <c r="I125" s="5">
        <v>20</v>
      </c>
      <c r="J125" s="17">
        <f t="shared" si="3"/>
        <v>13.39312</v>
      </c>
    </row>
    <row r="126" spans="2:10" x14ac:dyDescent="0.2">
      <c r="B126" s="24" t="s">
        <v>86</v>
      </c>
      <c r="C126" s="3">
        <v>0.03</v>
      </c>
      <c r="D126" s="3">
        <v>1.667</v>
      </c>
      <c r="E126" s="3">
        <f t="shared" si="2"/>
        <v>5.0009999999999999E-2</v>
      </c>
      <c r="F126" s="3">
        <v>10</v>
      </c>
      <c r="G126" s="4" t="s">
        <v>5</v>
      </c>
      <c r="H126" s="2"/>
      <c r="I126" s="5">
        <v>20</v>
      </c>
      <c r="J126" s="17">
        <f t="shared" si="3"/>
        <v>0.50009999999999999</v>
      </c>
    </row>
    <row r="127" spans="2:10" x14ac:dyDescent="0.2">
      <c r="B127" s="16" t="s">
        <v>15</v>
      </c>
      <c r="C127" s="3">
        <v>30</v>
      </c>
      <c r="D127" s="3">
        <v>1.5</v>
      </c>
      <c r="E127" s="3">
        <f t="shared" si="2"/>
        <v>45</v>
      </c>
      <c r="F127" s="3">
        <v>2.2000000000000002</v>
      </c>
      <c r="G127" s="4" t="s">
        <v>16</v>
      </c>
      <c r="H127" s="2"/>
      <c r="I127" s="5">
        <v>20</v>
      </c>
      <c r="J127" s="17">
        <f t="shared" si="3"/>
        <v>99.000000000000014</v>
      </c>
    </row>
    <row r="128" spans="2:10" x14ac:dyDescent="0.2">
      <c r="B128" s="16" t="s">
        <v>45</v>
      </c>
      <c r="C128" s="3">
        <v>441.17</v>
      </c>
      <c r="D128" s="3">
        <v>1.5</v>
      </c>
      <c r="E128" s="3">
        <f t="shared" si="2"/>
        <v>661.755</v>
      </c>
      <c r="F128" s="3">
        <v>1</v>
      </c>
      <c r="G128" s="4" t="s">
        <v>5</v>
      </c>
      <c r="H128" s="2"/>
      <c r="I128" s="5">
        <v>20</v>
      </c>
      <c r="J128" s="17">
        <f t="shared" si="3"/>
        <v>661.755</v>
      </c>
    </row>
    <row r="129" spans="2:10" ht="25.5" x14ac:dyDescent="0.2">
      <c r="B129" s="24" t="s">
        <v>88</v>
      </c>
      <c r="C129" s="3">
        <v>0.06</v>
      </c>
      <c r="D129" s="3">
        <v>1.5</v>
      </c>
      <c r="E129" s="3">
        <f t="shared" si="2"/>
        <v>0.09</v>
      </c>
      <c r="F129" s="3">
        <v>10</v>
      </c>
      <c r="G129" s="4" t="s">
        <v>5</v>
      </c>
      <c r="H129" s="2"/>
      <c r="I129" s="5">
        <v>20</v>
      </c>
      <c r="J129" s="17">
        <f t="shared" si="3"/>
        <v>0.89999999999999991</v>
      </c>
    </row>
    <row r="130" spans="2:10" s="6" customFormat="1" ht="25.5" x14ac:dyDescent="0.2">
      <c r="B130" s="13" t="s">
        <v>46</v>
      </c>
      <c r="C130" s="8">
        <f>C131*F131+C132*F132+C133*F133+C134*F134+C135*F135+C136*F136</f>
        <v>541.16669999999999</v>
      </c>
      <c r="D130" s="8">
        <v>1.5</v>
      </c>
      <c r="E130" s="8">
        <f t="shared" si="2"/>
        <v>811.75004999999999</v>
      </c>
      <c r="F130" s="8">
        <v>1</v>
      </c>
      <c r="G130" s="7" t="s">
        <v>5</v>
      </c>
      <c r="H130" s="7"/>
      <c r="I130" s="9">
        <v>20</v>
      </c>
      <c r="J130" s="15">
        <f t="shared" si="3"/>
        <v>811.75004999999999</v>
      </c>
    </row>
    <row r="131" spans="2:10" ht="25.5" x14ac:dyDescent="0.2">
      <c r="B131" s="16" t="s">
        <v>47</v>
      </c>
      <c r="C131" s="3">
        <v>493.49</v>
      </c>
      <c r="D131" s="3">
        <v>1.5</v>
      </c>
      <c r="E131" s="3">
        <f t="shared" si="2"/>
        <v>740.23500000000001</v>
      </c>
      <c r="F131" s="3">
        <v>1</v>
      </c>
      <c r="G131" s="4" t="s">
        <v>5</v>
      </c>
      <c r="H131" s="2"/>
      <c r="I131" s="5">
        <v>20</v>
      </c>
      <c r="J131" s="17">
        <f t="shared" si="3"/>
        <v>740.23500000000001</v>
      </c>
    </row>
    <row r="132" spans="2:10" ht="25.5" x14ac:dyDescent="0.2">
      <c r="B132" s="24" t="s">
        <v>88</v>
      </c>
      <c r="C132" s="3">
        <v>0.06</v>
      </c>
      <c r="D132" s="3">
        <v>1.5</v>
      </c>
      <c r="E132" s="3">
        <f t="shared" si="2"/>
        <v>0.09</v>
      </c>
      <c r="F132" s="3">
        <v>8</v>
      </c>
      <c r="G132" s="4" t="s">
        <v>5</v>
      </c>
      <c r="H132" s="2"/>
      <c r="I132" s="5">
        <v>20</v>
      </c>
      <c r="J132" s="17">
        <f t="shared" si="3"/>
        <v>0.72</v>
      </c>
    </row>
    <row r="133" spans="2:10" ht="25.5" x14ac:dyDescent="0.2">
      <c r="B133" s="24" t="s">
        <v>87</v>
      </c>
      <c r="C133" s="3">
        <v>5.9</v>
      </c>
      <c r="D133" s="3">
        <v>1.5</v>
      </c>
      <c r="E133" s="3">
        <f t="shared" si="2"/>
        <v>8.8500000000000014</v>
      </c>
      <c r="F133" s="3">
        <v>0.443</v>
      </c>
      <c r="G133" s="4" t="s">
        <v>5</v>
      </c>
      <c r="H133" s="2"/>
      <c r="I133" s="5">
        <v>20</v>
      </c>
      <c r="J133" s="17">
        <f t="shared" si="3"/>
        <v>3.9205500000000009</v>
      </c>
    </row>
    <row r="134" spans="2:10" x14ac:dyDescent="0.2">
      <c r="B134" s="16" t="s">
        <v>91</v>
      </c>
      <c r="C134" s="3">
        <v>1.37</v>
      </c>
      <c r="D134" s="3">
        <v>1.504</v>
      </c>
      <c r="E134" s="3">
        <f t="shared" si="2"/>
        <v>2.0604800000000001</v>
      </c>
      <c r="F134" s="3">
        <v>3.9</v>
      </c>
      <c r="G134" s="4" t="s">
        <v>12</v>
      </c>
      <c r="H134" s="2"/>
      <c r="I134" s="5">
        <v>20</v>
      </c>
      <c r="J134" s="17">
        <f t="shared" si="3"/>
        <v>8.0358719999999995</v>
      </c>
    </row>
    <row r="135" spans="2:10" x14ac:dyDescent="0.2">
      <c r="B135" s="24" t="s">
        <v>86</v>
      </c>
      <c r="C135" s="3">
        <v>0.03</v>
      </c>
      <c r="D135" s="3">
        <v>1.667</v>
      </c>
      <c r="E135" s="3">
        <f t="shared" si="2"/>
        <v>5.0009999999999999E-2</v>
      </c>
      <c r="F135" s="3">
        <v>8</v>
      </c>
      <c r="G135" s="4" t="s">
        <v>5</v>
      </c>
      <c r="H135" s="2"/>
      <c r="I135" s="5">
        <v>20</v>
      </c>
      <c r="J135" s="17">
        <f t="shared" si="3"/>
        <v>0.40007999999999999</v>
      </c>
    </row>
    <row r="136" spans="2:10" x14ac:dyDescent="0.2">
      <c r="B136" s="16" t="s">
        <v>15</v>
      </c>
      <c r="C136" s="3">
        <v>30</v>
      </c>
      <c r="D136" s="3">
        <v>1.5</v>
      </c>
      <c r="E136" s="3">
        <f t="shared" si="2"/>
        <v>45</v>
      </c>
      <c r="F136" s="3">
        <v>1.3</v>
      </c>
      <c r="G136" s="4" t="s">
        <v>16</v>
      </c>
      <c r="H136" s="2"/>
      <c r="I136" s="5">
        <v>20</v>
      </c>
      <c r="J136" s="17">
        <f t="shared" si="3"/>
        <v>58.5</v>
      </c>
    </row>
    <row r="137" spans="2:10" s="6" customFormat="1" ht="25.5" x14ac:dyDescent="0.2">
      <c r="B137" s="13" t="s">
        <v>48</v>
      </c>
      <c r="C137" s="8">
        <f>C138*F138+C139*F139+C140*F140+C141*F141+C142*F142+C143*F143</f>
        <v>618.58900000000006</v>
      </c>
      <c r="D137" s="8">
        <v>1.5</v>
      </c>
      <c r="E137" s="8">
        <f t="shared" ref="E137:E200" si="4">+C137*D137</f>
        <v>927.88350000000014</v>
      </c>
      <c r="F137" s="8">
        <v>1</v>
      </c>
      <c r="G137" s="7" t="s">
        <v>5</v>
      </c>
      <c r="H137" s="7"/>
      <c r="I137" s="9">
        <v>20</v>
      </c>
      <c r="J137" s="15">
        <f t="shared" ref="J137:J200" si="5">E137*F137</f>
        <v>927.88350000000014</v>
      </c>
    </row>
    <row r="138" spans="2:10" ht="25.5" x14ac:dyDescent="0.2">
      <c r="B138" s="16" t="s">
        <v>49</v>
      </c>
      <c r="C138" s="3">
        <v>563.48</v>
      </c>
      <c r="D138" s="3">
        <v>1.5</v>
      </c>
      <c r="E138" s="3">
        <f t="shared" si="4"/>
        <v>845.22</v>
      </c>
      <c r="F138" s="3">
        <v>1</v>
      </c>
      <c r="G138" s="4" t="s">
        <v>5</v>
      </c>
      <c r="H138" s="2"/>
      <c r="I138" s="5">
        <v>20</v>
      </c>
      <c r="J138" s="17">
        <f t="shared" si="5"/>
        <v>845.22</v>
      </c>
    </row>
    <row r="139" spans="2:10" ht="25.5" x14ac:dyDescent="0.2">
      <c r="B139" s="24" t="s">
        <v>88</v>
      </c>
      <c r="C139" s="3">
        <v>0.06</v>
      </c>
      <c r="D139" s="3">
        <v>1.5</v>
      </c>
      <c r="E139" s="3">
        <f t="shared" si="4"/>
        <v>0.09</v>
      </c>
      <c r="F139" s="3">
        <v>8</v>
      </c>
      <c r="G139" s="4" t="s">
        <v>5</v>
      </c>
      <c r="H139" s="2"/>
      <c r="I139" s="5">
        <v>20</v>
      </c>
      <c r="J139" s="17">
        <f t="shared" si="5"/>
        <v>0.72</v>
      </c>
    </row>
    <row r="140" spans="2:10" ht="25.5" x14ac:dyDescent="0.2">
      <c r="B140" s="24" t="s">
        <v>87</v>
      </c>
      <c r="C140" s="3">
        <v>5.9</v>
      </c>
      <c r="D140" s="3">
        <v>1.5</v>
      </c>
      <c r="E140" s="3">
        <f t="shared" si="4"/>
        <v>8.8500000000000014</v>
      </c>
      <c r="F140" s="3">
        <v>0.5</v>
      </c>
      <c r="G140" s="4" t="s">
        <v>5</v>
      </c>
      <c r="H140" s="2"/>
      <c r="I140" s="5">
        <v>20</v>
      </c>
      <c r="J140" s="17">
        <f t="shared" si="5"/>
        <v>4.4250000000000007</v>
      </c>
    </row>
    <row r="141" spans="2:10" x14ac:dyDescent="0.2">
      <c r="B141" s="16" t="s">
        <v>91</v>
      </c>
      <c r="C141" s="3">
        <v>1.37</v>
      </c>
      <c r="D141" s="3">
        <v>1.504</v>
      </c>
      <c r="E141" s="3">
        <f t="shared" si="4"/>
        <v>2.0604800000000001</v>
      </c>
      <c r="F141" s="3">
        <v>4.7</v>
      </c>
      <c r="G141" s="4" t="s">
        <v>12</v>
      </c>
      <c r="H141" s="2"/>
      <c r="I141" s="5">
        <v>20</v>
      </c>
      <c r="J141" s="17">
        <f t="shared" si="5"/>
        <v>9.6842560000000013</v>
      </c>
    </row>
    <row r="142" spans="2:10" x14ac:dyDescent="0.2">
      <c r="B142" s="24" t="s">
        <v>86</v>
      </c>
      <c r="C142" s="3">
        <v>0.03</v>
      </c>
      <c r="D142" s="3">
        <v>1.667</v>
      </c>
      <c r="E142" s="3">
        <f t="shared" si="4"/>
        <v>5.0009999999999999E-2</v>
      </c>
      <c r="F142" s="3">
        <v>8</v>
      </c>
      <c r="G142" s="4" t="s">
        <v>5</v>
      </c>
      <c r="H142" s="2"/>
      <c r="I142" s="5">
        <v>20</v>
      </c>
      <c r="J142" s="17">
        <f t="shared" si="5"/>
        <v>0.40007999999999999</v>
      </c>
    </row>
    <row r="143" spans="2:10" x14ac:dyDescent="0.2">
      <c r="B143" s="16" t="s">
        <v>15</v>
      </c>
      <c r="C143" s="3">
        <v>30</v>
      </c>
      <c r="D143" s="3">
        <v>1.5</v>
      </c>
      <c r="E143" s="3">
        <f t="shared" si="4"/>
        <v>45</v>
      </c>
      <c r="F143" s="3">
        <v>1.5</v>
      </c>
      <c r="G143" s="4" t="s">
        <v>16</v>
      </c>
      <c r="H143" s="2"/>
      <c r="I143" s="5">
        <v>20</v>
      </c>
      <c r="J143" s="17">
        <f t="shared" si="5"/>
        <v>67.5</v>
      </c>
    </row>
    <row r="144" spans="2:10" s="6" customFormat="1" ht="25.5" x14ac:dyDescent="0.2">
      <c r="B144" s="13" t="s">
        <v>50</v>
      </c>
      <c r="C144" s="8">
        <f>C145*F145+C146*F146+C147*F147+C148*F148+C149*F149+C150*F150</f>
        <v>635.90469999999993</v>
      </c>
      <c r="D144" s="8">
        <v>1.5</v>
      </c>
      <c r="E144" s="8">
        <f t="shared" si="4"/>
        <v>953.85704999999984</v>
      </c>
      <c r="F144" s="8">
        <v>1</v>
      </c>
      <c r="G144" s="7" t="s">
        <v>5</v>
      </c>
      <c r="H144" s="7"/>
      <c r="I144" s="9">
        <v>20</v>
      </c>
      <c r="J144" s="15">
        <f t="shared" si="5"/>
        <v>953.85704999999984</v>
      </c>
    </row>
    <row r="145" spans="2:10" ht="25.5" x14ac:dyDescent="0.2">
      <c r="B145" s="16" t="s">
        <v>51</v>
      </c>
      <c r="C145" s="3">
        <v>581.86</v>
      </c>
      <c r="D145" s="3">
        <v>1.5</v>
      </c>
      <c r="E145" s="3">
        <f t="shared" si="4"/>
        <v>872.79</v>
      </c>
      <c r="F145" s="3">
        <v>1</v>
      </c>
      <c r="G145" s="4" t="s">
        <v>5</v>
      </c>
      <c r="H145" s="2"/>
      <c r="I145" s="5">
        <v>20</v>
      </c>
      <c r="J145" s="17">
        <f t="shared" si="5"/>
        <v>872.79</v>
      </c>
    </row>
    <row r="146" spans="2:10" ht="25.5" x14ac:dyDescent="0.2">
      <c r="B146" s="24" t="s">
        <v>88</v>
      </c>
      <c r="C146" s="3">
        <v>0.06</v>
      </c>
      <c r="D146" s="3">
        <v>1.5</v>
      </c>
      <c r="E146" s="3">
        <f t="shared" si="4"/>
        <v>0.09</v>
      </c>
      <c r="F146" s="3">
        <v>6</v>
      </c>
      <c r="G146" s="4" t="s">
        <v>5</v>
      </c>
      <c r="H146" s="2"/>
      <c r="I146" s="5">
        <v>20</v>
      </c>
      <c r="J146" s="17">
        <f t="shared" si="5"/>
        <v>0.54</v>
      </c>
    </row>
    <row r="147" spans="2:10" ht="25.5" x14ac:dyDescent="0.2">
      <c r="B147" s="24" t="s">
        <v>87</v>
      </c>
      <c r="C147" s="3">
        <v>5.9</v>
      </c>
      <c r="D147" s="3">
        <v>1.5</v>
      </c>
      <c r="E147" s="3">
        <f t="shared" si="4"/>
        <v>8.8500000000000014</v>
      </c>
      <c r="F147" s="3">
        <v>0.443</v>
      </c>
      <c r="G147" s="4" t="s">
        <v>5</v>
      </c>
      <c r="H147" s="2"/>
      <c r="I147" s="5">
        <v>20</v>
      </c>
      <c r="J147" s="17">
        <f t="shared" si="5"/>
        <v>3.9205500000000009</v>
      </c>
    </row>
    <row r="148" spans="2:10" x14ac:dyDescent="0.2">
      <c r="B148" s="16" t="s">
        <v>91</v>
      </c>
      <c r="C148" s="3">
        <v>1.37</v>
      </c>
      <c r="D148" s="3">
        <v>1.504</v>
      </c>
      <c r="E148" s="3">
        <f t="shared" si="4"/>
        <v>2.0604800000000001</v>
      </c>
      <c r="F148" s="3">
        <v>4.3</v>
      </c>
      <c r="G148" s="4" t="s">
        <v>12</v>
      </c>
      <c r="H148" s="2"/>
      <c r="I148" s="5">
        <v>20</v>
      </c>
      <c r="J148" s="17">
        <f t="shared" si="5"/>
        <v>8.8600639999999995</v>
      </c>
    </row>
    <row r="149" spans="2:10" x14ac:dyDescent="0.2">
      <c r="B149" s="24" t="s">
        <v>86</v>
      </c>
      <c r="C149" s="3">
        <v>0.03</v>
      </c>
      <c r="D149" s="3">
        <v>1.667</v>
      </c>
      <c r="E149" s="3">
        <f t="shared" si="4"/>
        <v>5.0009999999999999E-2</v>
      </c>
      <c r="F149" s="3">
        <v>6</v>
      </c>
      <c r="G149" s="4" t="s">
        <v>5</v>
      </c>
      <c r="H149" s="2"/>
      <c r="I149" s="5">
        <v>20</v>
      </c>
      <c r="J149" s="17">
        <f t="shared" si="5"/>
        <v>0.30005999999999999</v>
      </c>
    </row>
    <row r="150" spans="2:10" x14ac:dyDescent="0.2">
      <c r="B150" s="16" t="s">
        <v>15</v>
      </c>
      <c r="C150" s="3">
        <v>30</v>
      </c>
      <c r="D150" s="3">
        <v>1.5</v>
      </c>
      <c r="E150" s="3">
        <f t="shared" si="4"/>
        <v>45</v>
      </c>
      <c r="F150" s="3">
        <v>1.5</v>
      </c>
      <c r="G150" s="4" t="s">
        <v>16</v>
      </c>
      <c r="H150" s="2"/>
      <c r="I150" s="5">
        <v>20</v>
      </c>
      <c r="J150" s="17">
        <f t="shared" si="5"/>
        <v>67.5</v>
      </c>
    </row>
    <row r="151" spans="2:10" s="6" customFormat="1" ht="25.5" x14ac:dyDescent="0.2">
      <c r="B151" s="13" t="s">
        <v>52</v>
      </c>
      <c r="C151" s="8">
        <f>C152*F152+C153*F153+C154*F154+C155*F155+C156*F156+C157*F157</f>
        <v>421.31330000000003</v>
      </c>
      <c r="D151" s="8">
        <v>1.5</v>
      </c>
      <c r="E151" s="8">
        <f t="shared" si="4"/>
        <v>631.96995000000004</v>
      </c>
      <c r="F151" s="8">
        <v>1</v>
      </c>
      <c r="G151" s="7" t="s">
        <v>5</v>
      </c>
      <c r="H151" s="7"/>
      <c r="I151" s="9">
        <v>20</v>
      </c>
      <c r="J151" s="15">
        <f t="shared" si="5"/>
        <v>631.96995000000004</v>
      </c>
    </row>
    <row r="152" spans="2:10" ht="25.5" x14ac:dyDescent="0.2">
      <c r="B152" s="16" t="s">
        <v>53</v>
      </c>
      <c r="C152" s="3">
        <v>375.42</v>
      </c>
      <c r="D152" s="3">
        <v>1.5</v>
      </c>
      <c r="E152" s="3">
        <f t="shared" si="4"/>
        <v>563.13</v>
      </c>
      <c r="F152" s="3">
        <v>1</v>
      </c>
      <c r="G152" s="4" t="s">
        <v>5</v>
      </c>
      <c r="H152" s="2"/>
      <c r="I152" s="5">
        <v>20</v>
      </c>
      <c r="J152" s="17">
        <f t="shared" si="5"/>
        <v>563.13</v>
      </c>
    </row>
    <row r="153" spans="2:10" ht="25.5" x14ac:dyDescent="0.2">
      <c r="B153" s="24" t="s">
        <v>90</v>
      </c>
      <c r="C153" s="3">
        <v>0.06</v>
      </c>
      <c r="D153" s="3">
        <v>1.5</v>
      </c>
      <c r="E153" s="3">
        <f t="shared" si="4"/>
        <v>0.09</v>
      </c>
      <c r="F153" s="3">
        <v>6</v>
      </c>
      <c r="G153" s="4" t="s">
        <v>5</v>
      </c>
      <c r="H153" s="2"/>
      <c r="I153" s="5">
        <v>20</v>
      </c>
      <c r="J153" s="17">
        <f t="shared" si="5"/>
        <v>0.54</v>
      </c>
    </row>
    <row r="154" spans="2:10" ht="25.5" x14ac:dyDescent="0.2">
      <c r="B154" s="24" t="s">
        <v>87</v>
      </c>
      <c r="C154" s="3">
        <v>5.9</v>
      </c>
      <c r="D154" s="3">
        <v>1.5</v>
      </c>
      <c r="E154" s="3">
        <f t="shared" si="4"/>
        <v>8.8500000000000014</v>
      </c>
      <c r="F154" s="3">
        <v>0.35699999999999998</v>
      </c>
      <c r="G154" s="4" t="s">
        <v>5</v>
      </c>
      <c r="H154" s="2"/>
      <c r="I154" s="5">
        <v>20</v>
      </c>
      <c r="J154" s="17">
        <f t="shared" si="5"/>
        <v>3.1594500000000005</v>
      </c>
    </row>
    <row r="155" spans="2:10" x14ac:dyDescent="0.2">
      <c r="B155" s="16" t="s">
        <v>91</v>
      </c>
      <c r="C155" s="3">
        <v>1.37</v>
      </c>
      <c r="D155" s="3">
        <v>1.504</v>
      </c>
      <c r="E155" s="3">
        <f t="shared" si="4"/>
        <v>2.0604800000000001</v>
      </c>
      <c r="F155" s="3">
        <v>3.1</v>
      </c>
      <c r="G155" s="4" t="s">
        <v>12</v>
      </c>
      <c r="H155" s="2"/>
      <c r="I155" s="5">
        <v>20</v>
      </c>
      <c r="J155" s="17">
        <f t="shared" si="5"/>
        <v>6.3874880000000003</v>
      </c>
    </row>
    <row r="156" spans="2:10" x14ac:dyDescent="0.2">
      <c r="B156" s="24" t="s">
        <v>89</v>
      </c>
      <c r="C156" s="3">
        <v>0.03</v>
      </c>
      <c r="D156" s="3">
        <v>1.667</v>
      </c>
      <c r="E156" s="3">
        <f t="shared" si="4"/>
        <v>5.0009999999999999E-2</v>
      </c>
      <c r="F156" s="3">
        <v>6</v>
      </c>
      <c r="G156" s="4" t="s">
        <v>5</v>
      </c>
      <c r="H156" s="2"/>
      <c r="I156" s="5">
        <v>20</v>
      </c>
      <c r="J156" s="17">
        <f t="shared" si="5"/>
        <v>0.30005999999999999</v>
      </c>
    </row>
    <row r="157" spans="2:10" x14ac:dyDescent="0.2">
      <c r="B157" s="16" t="s">
        <v>15</v>
      </c>
      <c r="C157" s="3">
        <v>30</v>
      </c>
      <c r="D157" s="3">
        <v>1.5</v>
      </c>
      <c r="E157" s="3">
        <f t="shared" si="4"/>
        <v>45</v>
      </c>
      <c r="F157" s="3">
        <v>1.3</v>
      </c>
      <c r="G157" s="4" t="s">
        <v>16</v>
      </c>
      <c r="H157" s="2"/>
      <c r="I157" s="5">
        <v>20</v>
      </c>
      <c r="J157" s="17">
        <f t="shared" si="5"/>
        <v>58.5</v>
      </c>
    </row>
    <row r="158" spans="2:10" s="6" customFormat="1" ht="25.5" x14ac:dyDescent="0.2">
      <c r="B158" s="13" t="s">
        <v>54</v>
      </c>
      <c r="C158" s="8">
        <f>C159*F159+C160*F160+C161*F161+C162*F162+C163*F163+C164*F164</f>
        <v>1267.7795999999998</v>
      </c>
      <c r="D158" s="8">
        <v>1.5</v>
      </c>
      <c r="E158" s="8">
        <f t="shared" si="4"/>
        <v>1901.6693999999998</v>
      </c>
      <c r="F158" s="8">
        <v>1</v>
      </c>
      <c r="G158" s="7" t="s">
        <v>5</v>
      </c>
      <c r="H158" s="7"/>
      <c r="I158" s="9">
        <v>20</v>
      </c>
      <c r="J158" s="15">
        <f t="shared" si="5"/>
        <v>1901.6693999999998</v>
      </c>
    </row>
    <row r="159" spans="2:10" ht="25.5" x14ac:dyDescent="0.2">
      <c r="B159" s="16" t="s">
        <v>55</v>
      </c>
      <c r="C159" s="3">
        <v>1186.3499999999999</v>
      </c>
      <c r="D159" s="3">
        <v>1.5</v>
      </c>
      <c r="E159" s="3">
        <f t="shared" si="4"/>
        <v>1779.5249999999999</v>
      </c>
      <c r="F159" s="3">
        <v>1</v>
      </c>
      <c r="G159" s="4" t="s">
        <v>5</v>
      </c>
      <c r="H159" s="2"/>
      <c r="I159" s="5">
        <v>20</v>
      </c>
      <c r="J159" s="17">
        <f t="shared" si="5"/>
        <v>1779.5249999999999</v>
      </c>
    </row>
    <row r="160" spans="2:10" ht="25.5" x14ac:dyDescent="0.2">
      <c r="B160" s="24" t="s">
        <v>88</v>
      </c>
      <c r="C160" s="3">
        <v>0.06</v>
      </c>
      <c r="D160" s="3">
        <v>1.5</v>
      </c>
      <c r="E160" s="3">
        <f t="shared" si="4"/>
        <v>0.09</v>
      </c>
      <c r="F160" s="3">
        <v>10</v>
      </c>
      <c r="G160" s="4" t="s">
        <v>5</v>
      </c>
      <c r="H160" s="2"/>
      <c r="I160" s="5">
        <v>20</v>
      </c>
      <c r="J160" s="17">
        <f t="shared" si="5"/>
        <v>0.89999999999999991</v>
      </c>
    </row>
    <row r="161" spans="2:10" ht="25.5" x14ac:dyDescent="0.2">
      <c r="B161" s="24" t="s">
        <v>87</v>
      </c>
      <c r="C161" s="3">
        <v>5.9</v>
      </c>
      <c r="D161" s="3">
        <v>1.5</v>
      </c>
      <c r="E161" s="3">
        <f t="shared" si="4"/>
        <v>8.8500000000000014</v>
      </c>
      <c r="F161" s="3">
        <v>0.81399999999999995</v>
      </c>
      <c r="G161" s="4" t="s">
        <v>5</v>
      </c>
      <c r="H161" s="2"/>
      <c r="I161" s="5">
        <v>20</v>
      </c>
      <c r="J161" s="17">
        <f t="shared" si="5"/>
        <v>7.2039000000000009</v>
      </c>
    </row>
    <row r="162" spans="2:10" x14ac:dyDescent="0.2">
      <c r="B162" s="16" t="s">
        <v>91</v>
      </c>
      <c r="C162" s="3">
        <v>1.37</v>
      </c>
      <c r="D162" s="3">
        <v>1.504</v>
      </c>
      <c r="E162" s="3">
        <f t="shared" si="4"/>
        <v>2.0604800000000001</v>
      </c>
      <c r="F162" s="3">
        <v>7.1</v>
      </c>
      <c r="G162" s="4" t="s">
        <v>12</v>
      </c>
      <c r="H162" s="2"/>
      <c r="I162" s="5">
        <v>20</v>
      </c>
      <c r="J162" s="17">
        <f t="shared" si="5"/>
        <v>14.629408</v>
      </c>
    </row>
    <row r="163" spans="2:10" x14ac:dyDescent="0.2">
      <c r="B163" s="24" t="s">
        <v>86</v>
      </c>
      <c r="C163" s="3">
        <v>0.03</v>
      </c>
      <c r="D163" s="3">
        <v>1.667</v>
      </c>
      <c r="E163" s="3">
        <f t="shared" si="4"/>
        <v>5.0009999999999999E-2</v>
      </c>
      <c r="F163" s="3">
        <v>10</v>
      </c>
      <c r="G163" s="4" t="s">
        <v>5</v>
      </c>
      <c r="H163" s="2"/>
      <c r="I163" s="5">
        <v>20</v>
      </c>
      <c r="J163" s="17">
        <f t="shared" si="5"/>
        <v>0.50009999999999999</v>
      </c>
    </row>
    <row r="164" spans="2:10" x14ac:dyDescent="0.2">
      <c r="B164" s="16" t="s">
        <v>15</v>
      </c>
      <c r="C164" s="3">
        <v>30</v>
      </c>
      <c r="D164" s="3">
        <v>1.5</v>
      </c>
      <c r="E164" s="3">
        <f t="shared" si="4"/>
        <v>45</v>
      </c>
      <c r="F164" s="3">
        <v>2.2000000000000002</v>
      </c>
      <c r="G164" s="4" t="s">
        <v>16</v>
      </c>
      <c r="H164" s="2"/>
      <c r="I164" s="5">
        <v>20</v>
      </c>
      <c r="J164" s="17">
        <f t="shared" si="5"/>
        <v>99.000000000000014</v>
      </c>
    </row>
    <row r="165" spans="2:10" s="6" customFormat="1" ht="25.5" x14ac:dyDescent="0.2">
      <c r="B165" s="13" t="s">
        <v>56</v>
      </c>
      <c r="C165" s="8">
        <f>C166*F166+C167*F167+C168*F168+C169*F169+C170*F170+C171*F171</f>
        <v>846.75069999999994</v>
      </c>
      <c r="D165" s="8">
        <v>1.5</v>
      </c>
      <c r="E165" s="8">
        <f t="shared" si="4"/>
        <v>1270.1260499999999</v>
      </c>
      <c r="F165" s="8">
        <v>1</v>
      </c>
      <c r="G165" s="7" t="s">
        <v>5</v>
      </c>
      <c r="H165" s="7"/>
      <c r="I165" s="9">
        <v>20</v>
      </c>
      <c r="J165" s="15">
        <f t="shared" si="5"/>
        <v>1270.1260499999999</v>
      </c>
    </row>
    <row r="166" spans="2:10" ht="25.5" x14ac:dyDescent="0.2">
      <c r="B166" s="16" t="s">
        <v>57</v>
      </c>
      <c r="C166" s="3">
        <v>779.11</v>
      </c>
      <c r="D166" s="3">
        <v>1.5</v>
      </c>
      <c r="E166" s="3">
        <f t="shared" si="4"/>
        <v>1168.665</v>
      </c>
      <c r="F166" s="3">
        <v>1</v>
      </c>
      <c r="G166" s="4" t="s">
        <v>5</v>
      </c>
      <c r="H166" s="2"/>
      <c r="I166" s="5">
        <v>20</v>
      </c>
      <c r="J166" s="17">
        <f t="shared" si="5"/>
        <v>1168.665</v>
      </c>
    </row>
    <row r="167" spans="2:10" ht="25.5" x14ac:dyDescent="0.2">
      <c r="B167" s="24" t="s">
        <v>88</v>
      </c>
      <c r="C167" s="3">
        <v>0.06</v>
      </c>
      <c r="D167" s="3">
        <v>1.5</v>
      </c>
      <c r="E167" s="3">
        <f t="shared" si="4"/>
        <v>0.09</v>
      </c>
      <c r="F167" s="3">
        <v>10</v>
      </c>
      <c r="G167" s="4" t="s">
        <v>5</v>
      </c>
      <c r="H167" s="2"/>
      <c r="I167" s="5">
        <v>20</v>
      </c>
      <c r="J167" s="17">
        <f t="shared" si="5"/>
        <v>0.89999999999999991</v>
      </c>
    </row>
    <row r="168" spans="2:10" ht="25.5" x14ac:dyDescent="0.2">
      <c r="B168" s="24" t="s">
        <v>87</v>
      </c>
      <c r="C168" s="3">
        <v>5.9</v>
      </c>
      <c r="D168" s="3">
        <v>1.5</v>
      </c>
      <c r="E168" s="3">
        <f t="shared" si="4"/>
        <v>8.8500000000000014</v>
      </c>
      <c r="F168" s="3">
        <v>0.74299999999999999</v>
      </c>
      <c r="G168" s="4" t="s">
        <v>5</v>
      </c>
      <c r="H168" s="2"/>
      <c r="I168" s="5">
        <v>20</v>
      </c>
      <c r="J168" s="17">
        <f t="shared" si="5"/>
        <v>6.5755500000000007</v>
      </c>
    </row>
    <row r="169" spans="2:10" x14ac:dyDescent="0.2">
      <c r="B169" s="16" t="s">
        <v>91</v>
      </c>
      <c r="C169" s="3">
        <v>1.37</v>
      </c>
      <c r="D169" s="3">
        <v>1.504</v>
      </c>
      <c r="E169" s="3">
        <f t="shared" si="4"/>
        <v>2.0604800000000001</v>
      </c>
      <c r="F169" s="3">
        <v>6.1</v>
      </c>
      <c r="G169" s="4" t="s">
        <v>12</v>
      </c>
      <c r="H169" s="2"/>
      <c r="I169" s="5">
        <v>20</v>
      </c>
      <c r="J169" s="17">
        <f t="shared" si="5"/>
        <v>12.568928</v>
      </c>
    </row>
    <row r="170" spans="2:10" x14ac:dyDescent="0.2">
      <c r="B170" s="24" t="s">
        <v>86</v>
      </c>
      <c r="C170" s="3">
        <v>0.03</v>
      </c>
      <c r="D170" s="3">
        <v>1.667</v>
      </c>
      <c r="E170" s="3">
        <f t="shared" si="4"/>
        <v>5.0009999999999999E-2</v>
      </c>
      <c r="F170" s="3">
        <v>10</v>
      </c>
      <c r="G170" s="4" t="s">
        <v>5</v>
      </c>
      <c r="H170" s="2"/>
      <c r="I170" s="5">
        <v>20</v>
      </c>
      <c r="J170" s="17">
        <f t="shared" si="5"/>
        <v>0.50009999999999999</v>
      </c>
    </row>
    <row r="171" spans="2:10" x14ac:dyDescent="0.2">
      <c r="B171" s="16" t="s">
        <v>15</v>
      </c>
      <c r="C171" s="3">
        <v>30</v>
      </c>
      <c r="D171" s="3">
        <v>1.5</v>
      </c>
      <c r="E171" s="3">
        <f t="shared" si="4"/>
        <v>45</v>
      </c>
      <c r="F171" s="3">
        <v>1.8</v>
      </c>
      <c r="G171" s="4" t="s">
        <v>16</v>
      </c>
      <c r="H171" s="2"/>
      <c r="I171" s="5">
        <v>20</v>
      </c>
      <c r="J171" s="17">
        <f t="shared" si="5"/>
        <v>81</v>
      </c>
    </row>
    <row r="172" spans="2:10" s="6" customFormat="1" x14ac:dyDescent="0.2">
      <c r="B172" s="13" t="s">
        <v>58</v>
      </c>
      <c r="C172" s="7"/>
      <c r="D172" s="7"/>
      <c r="E172" s="7"/>
      <c r="F172" s="7"/>
      <c r="G172" s="7"/>
      <c r="H172" s="7"/>
      <c r="I172" s="7"/>
      <c r="J172" s="14"/>
    </row>
    <row r="173" spans="2:10" s="6" customFormat="1" x14ac:dyDescent="0.2">
      <c r="B173" s="13" t="s">
        <v>82</v>
      </c>
      <c r="C173" s="7"/>
      <c r="D173" s="7"/>
      <c r="E173" s="7"/>
      <c r="F173" s="7"/>
      <c r="G173" s="7"/>
      <c r="H173" s="7"/>
      <c r="I173" s="7"/>
      <c r="J173" s="14"/>
    </row>
    <row r="174" spans="2:10" s="6" customFormat="1" ht="25.5" x14ac:dyDescent="0.2">
      <c r="B174" s="13" t="s">
        <v>59</v>
      </c>
      <c r="C174" s="8">
        <f>C175*C176*F176+C177*F177+C178*F178+C179*F179+C180*F180+C181*F181</f>
        <v>419.91790000000003</v>
      </c>
      <c r="D174" s="8">
        <v>1.5</v>
      </c>
      <c r="E174" s="8">
        <f t="shared" si="4"/>
        <v>629.8768500000001</v>
      </c>
      <c r="F174" s="8">
        <v>1</v>
      </c>
      <c r="G174" s="7" t="s">
        <v>5</v>
      </c>
      <c r="H174" s="7"/>
      <c r="I174" s="9">
        <v>20</v>
      </c>
      <c r="J174" s="15">
        <f t="shared" si="5"/>
        <v>629.8768500000001</v>
      </c>
    </row>
    <row r="175" spans="2:10" ht="25.5" x14ac:dyDescent="0.2">
      <c r="B175" s="16" t="s">
        <v>60</v>
      </c>
      <c r="C175" s="3">
        <v>581.15</v>
      </c>
      <c r="D175" s="3">
        <v>1.5</v>
      </c>
      <c r="E175" s="3">
        <f t="shared" si="4"/>
        <v>871.72499999999991</v>
      </c>
      <c r="F175" s="3">
        <v>1</v>
      </c>
      <c r="G175" s="4" t="s">
        <v>5</v>
      </c>
      <c r="H175" s="2"/>
      <c r="I175" s="5">
        <v>20</v>
      </c>
      <c r="J175" s="17">
        <f t="shared" si="5"/>
        <v>871.72499999999991</v>
      </c>
    </row>
    <row r="176" spans="2:10" ht="25.5" x14ac:dyDescent="0.2">
      <c r="B176" s="24" t="s">
        <v>88</v>
      </c>
      <c r="C176" s="3">
        <v>0.06</v>
      </c>
      <c r="D176" s="3">
        <v>1.5</v>
      </c>
      <c r="E176" s="3">
        <f t="shared" si="4"/>
        <v>0.09</v>
      </c>
      <c r="F176" s="3">
        <v>10</v>
      </c>
      <c r="G176" s="4" t="s">
        <v>5</v>
      </c>
      <c r="H176" s="2"/>
      <c r="I176" s="5">
        <v>20</v>
      </c>
      <c r="J176" s="17">
        <f t="shared" si="5"/>
        <v>0.89999999999999991</v>
      </c>
    </row>
    <row r="177" spans="2:10" ht="25.5" x14ac:dyDescent="0.2">
      <c r="B177" s="24" t="s">
        <v>87</v>
      </c>
      <c r="C177" s="3">
        <v>5.9</v>
      </c>
      <c r="D177" s="3">
        <v>1.5</v>
      </c>
      <c r="E177" s="3">
        <f t="shared" si="4"/>
        <v>8.8500000000000014</v>
      </c>
      <c r="F177" s="3">
        <v>0.74299999999999999</v>
      </c>
      <c r="G177" s="4" t="s">
        <v>5</v>
      </c>
      <c r="H177" s="2"/>
      <c r="I177" s="5">
        <v>20</v>
      </c>
      <c r="J177" s="17">
        <f t="shared" si="5"/>
        <v>6.5755500000000007</v>
      </c>
    </row>
    <row r="178" spans="2:10" x14ac:dyDescent="0.2">
      <c r="B178" s="16" t="s">
        <v>91</v>
      </c>
      <c r="C178" s="3">
        <v>1.37</v>
      </c>
      <c r="D178" s="3">
        <v>1.504</v>
      </c>
      <c r="E178" s="3">
        <f t="shared" si="4"/>
        <v>2.0604800000000001</v>
      </c>
      <c r="F178" s="3">
        <v>6.1</v>
      </c>
      <c r="G178" s="4" t="s">
        <v>12</v>
      </c>
      <c r="H178" s="2"/>
      <c r="I178" s="5">
        <v>20</v>
      </c>
      <c r="J178" s="17">
        <f t="shared" si="5"/>
        <v>12.568928</v>
      </c>
    </row>
    <row r="179" spans="2:10" x14ac:dyDescent="0.2">
      <c r="B179" s="16" t="s">
        <v>13</v>
      </c>
      <c r="C179" s="3">
        <v>418.72</v>
      </c>
      <c r="D179" s="3">
        <v>1.5</v>
      </c>
      <c r="E179" s="3">
        <f t="shared" si="4"/>
        <v>628.08000000000004</v>
      </c>
      <c r="F179" s="3">
        <v>0.01</v>
      </c>
      <c r="G179" s="4" t="s">
        <v>14</v>
      </c>
      <c r="H179" s="2"/>
      <c r="I179" s="5">
        <v>20</v>
      </c>
      <c r="J179" s="17">
        <f t="shared" si="5"/>
        <v>6.2808000000000002</v>
      </c>
    </row>
    <row r="180" spans="2:10" x14ac:dyDescent="0.2">
      <c r="B180" s="24" t="s">
        <v>86</v>
      </c>
      <c r="C180" s="3">
        <v>0.03</v>
      </c>
      <c r="D180" s="3">
        <v>1.667</v>
      </c>
      <c r="E180" s="3">
        <f t="shared" si="4"/>
        <v>5.0009999999999999E-2</v>
      </c>
      <c r="F180" s="3">
        <v>10</v>
      </c>
      <c r="G180" s="4" t="s">
        <v>5</v>
      </c>
      <c r="H180" s="2"/>
      <c r="I180" s="5">
        <v>20</v>
      </c>
      <c r="J180" s="17">
        <f t="shared" si="5"/>
        <v>0.50009999999999999</v>
      </c>
    </row>
    <row r="181" spans="2:10" x14ac:dyDescent="0.2">
      <c r="B181" s="16" t="s">
        <v>15</v>
      </c>
      <c r="C181" s="3">
        <v>30</v>
      </c>
      <c r="D181" s="3">
        <v>1.5</v>
      </c>
      <c r="E181" s="3">
        <f t="shared" si="4"/>
        <v>45</v>
      </c>
      <c r="F181" s="3">
        <v>1.8</v>
      </c>
      <c r="G181" s="4" t="s">
        <v>16</v>
      </c>
      <c r="H181" s="2"/>
      <c r="I181" s="5">
        <v>20</v>
      </c>
      <c r="J181" s="17">
        <f t="shared" si="5"/>
        <v>81</v>
      </c>
    </row>
    <row r="182" spans="2:10" s="6" customFormat="1" ht="25.5" x14ac:dyDescent="0.2">
      <c r="B182" s="13" t="s">
        <v>61</v>
      </c>
      <c r="C182" s="8">
        <f>C183*F183+C184*F184+C185*F185+C186*F186+C187*F187+C188*F188+C189*F189</f>
        <v>980.43189999999993</v>
      </c>
      <c r="D182" s="8">
        <v>1.5</v>
      </c>
      <c r="E182" s="8">
        <f t="shared" si="4"/>
        <v>1470.6478499999998</v>
      </c>
      <c r="F182" s="8">
        <v>1</v>
      </c>
      <c r="G182" s="7" t="s">
        <v>5</v>
      </c>
      <c r="H182" s="7"/>
      <c r="I182" s="9">
        <v>20</v>
      </c>
      <c r="J182" s="15">
        <f t="shared" si="5"/>
        <v>1470.6478499999998</v>
      </c>
    </row>
    <row r="183" spans="2:10" ht="25.5" x14ac:dyDescent="0.2">
      <c r="B183" s="16" t="s">
        <v>62</v>
      </c>
      <c r="C183" s="3">
        <v>906.37</v>
      </c>
      <c r="D183" s="3">
        <v>1.5</v>
      </c>
      <c r="E183" s="3">
        <f t="shared" si="4"/>
        <v>1359.5550000000001</v>
      </c>
      <c r="F183" s="3">
        <v>1</v>
      </c>
      <c r="G183" s="4" t="s">
        <v>5</v>
      </c>
      <c r="H183" s="2"/>
      <c r="I183" s="5">
        <v>20</v>
      </c>
      <c r="J183" s="17">
        <f t="shared" si="5"/>
        <v>1359.5550000000001</v>
      </c>
    </row>
    <row r="184" spans="2:10" ht="25.5" x14ac:dyDescent="0.2">
      <c r="B184" s="24" t="s">
        <v>88</v>
      </c>
      <c r="C184" s="3">
        <v>0.06</v>
      </c>
      <c r="D184" s="3">
        <v>1.5</v>
      </c>
      <c r="E184" s="3">
        <f t="shared" si="4"/>
        <v>0.09</v>
      </c>
      <c r="F184" s="3">
        <v>10</v>
      </c>
      <c r="G184" s="4" t="s">
        <v>5</v>
      </c>
      <c r="H184" s="2"/>
      <c r="I184" s="5">
        <v>20</v>
      </c>
      <c r="J184" s="17">
        <f t="shared" si="5"/>
        <v>0.89999999999999991</v>
      </c>
    </row>
    <row r="185" spans="2:10" ht="25.5" x14ac:dyDescent="0.2">
      <c r="B185" s="24" t="s">
        <v>87</v>
      </c>
      <c r="C185" s="3">
        <v>5.9</v>
      </c>
      <c r="D185" s="3">
        <v>1.5</v>
      </c>
      <c r="E185" s="3">
        <f t="shared" si="4"/>
        <v>8.8500000000000014</v>
      </c>
      <c r="F185" s="3">
        <v>0.84299999999999997</v>
      </c>
      <c r="G185" s="4" t="s">
        <v>5</v>
      </c>
      <c r="H185" s="2"/>
      <c r="I185" s="5">
        <v>20</v>
      </c>
      <c r="J185" s="17">
        <f t="shared" si="5"/>
        <v>7.4605500000000013</v>
      </c>
    </row>
    <row r="186" spans="2:10" x14ac:dyDescent="0.2">
      <c r="B186" s="16" t="s">
        <v>91</v>
      </c>
      <c r="C186" s="3">
        <v>1.37</v>
      </c>
      <c r="D186" s="3">
        <v>1.504</v>
      </c>
      <c r="E186" s="3">
        <f t="shared" si="4"/>
        <v>2.0604800000000001</v>
      </c>
      <c r="F186" s="3">
        <v>7.3</v>
      </c>
      <c r="G186" s="4" t="s">
        <v>12</v>
      </c>
      <c r="H186" s="2"/>
      <c r="I186" s="5">
        <v>20</v>
      </c>
      <c r="J186" s="17">
        <f t="shared" si="5"/>
        <v>15.041504</v>
      </c>
    </row>
    <row r="187" spans="2:10" x14ac:dyDescent="0.2">
      <c r="B187" s="16" t="s">
        <v>13</v>
      </c>
      <c r="C187" s="3">
        <v>418.72</v>
      </c>
      <c r="D187" s="3">
        <v>1.5</v>
      </c>
      <c r="E187" s="3">
        <f t="shared" si="4"/>
        <v>628.08000000000004</v>
      </c>
      <c r="F187" s="3">
        <v>0.01</v>
      </c>
      <c r="G187" s="4" t="s">
        <v>14</v>
      </c>
      <c r="H187" s="2"/>
      <c r="I187" s="5">
        <v>20</v>
      </c>
      <c r="J187" s="17">
        <f t="shared" si="5"/>
        <v>6.2808000000000002</v>
      </c>
    </row>
    <row r="188" spans="2:10" x14ac:dyDescent="0.2">
      <c r="B188" s="24" t="s">
        <v>86</v>
      </c>
      <c r="C188" s="3">
        <v>0.03</v>
      </c>
      <c r="D188" s="3">
        <v>1.667</v>
      </c>
      <c r="E188" s="3">
        <f t="shared" si="4"/>
        <v>5.0009999999999999E-2</v>
      </c>
      <c r="F188" s="3">
        <v>10</v>
      </c>
      <c r="G188" s="4" t="s">
        <v>5</v>
      </c>
      <c r="H188" s="2"/>
      <c r="I188" s="5">
        <v>20</v>
      </c>
      <c r="J188" s="17">
        <f t="shared" si="5"/>
        <v>0.50009999999999999</v>
      </c>
    </row>
    <row r="189" spans="2:10" x14ac:dyDescent="0.2">
      <c r="B189" s="16" t="s">
        <v>15</v>
      </c>
      <c r="C189" s="3">
        <v>30</v>
      </c>
      <c r="D189" s="3">
        <v>1.5</v>
      </c>
      <c r="E189" s="3">
        <f t="shared" si="4"/>
        <v>45</v>
      </c>
      <c r="F189" s="3">
        <v>1.8</v>
      </c>
      <c r="G189" s="4" t="s">
        <v>16</v>
      </c>
      <c r="H189" s="2"/>
      <c r="I189" s="5">
        <v>20</v>
      </c>
      <c r="J189" s="17">
        <f t="shared" si="5"/>
        <v>81</v>
      </c>
    </row>
    <row r="190" spans="2:10" s="6" customFormat="1" x14ac:dyDescent="0.2">
      <c r="B190" s="13" t="s">
        <v>81</v>
      </c>
      <c r="C190" s="7"/>
      <c r="D190" s="7"/>
      <c r="E190" s="7"/>
      <c r="F190" s="7"/>
      <c r="G190" s="7"/>
      <c r="H190" s="7"/>
      <c r="I190" s="7"/>
      <c r="J190" s="14"/>
    </row>
    <row r="191" spans="2:10" s="6" customFormat="1" ht="51" x14ac:dyDescent="0.2">
      <c r="B191" s="13" t="s">
        <v>63</v>
      </c>
      <c r="C191" s="8">
        <f>C192*F192+C193*F193+C194*F194+C195*F195+C196*F196+C197*F197+C198*F198+C199*F199</f>
        <v>368.71852000000001</v>
      </c>
      <c r="D191" s="8">
        <v>1.5</v>
      </c>
      <c r="E191" s="8">
        <f t="shared" si="4"/>
        <v>553.07778000000008</v>
      </c>
      <c r="F191" s="8">
        <v>1</v>
      </c>
      <c r="G191" s="7" t="s">
        <v>5</v>
      </c>
      <c r="H191" s="7"/>
      <c r="I191" s="9">
        <v>20</v>
      </c>
      <c r="J191" s="15">
        <f t="shared" si="5"/>
        <v>553.07778000000008</v>
      </c>
    </row>
    <row r="192" spans="2:10" ht="25.5" x14ac:dyDescent="0.2">
      <c r="B192" s="16" t="s">
        <v>64</v>
      </c>
      <c r="C192" s="3">
        <v>109.59</v>
      </c>
      <c r="D192" s="3">
        <v>1.5</v>
      </c>
      <c r="E192" s="3">
        <f t="shared" si="4"/>
        <v>164.38499999999999</v>
      </c>
      <c r="F192" s="3">
        <v>1</v>
      </c>
      <c r="G192" s="4" t="s">
        <v>5</v>
      </c>
      <c r="H192" s="2"/>
      <c r="I192" s="5">
        <v>20</v>
      </c>
      <c r="J192" s="17">
        <f t="shared" si="5"/>
        <v>164.38499999999999</v>
      </c>
    </row>
    <row r="193" spans="2:10" ht="25.5" x14ac:dyDescent="0.2">
      <c r="B193" s="24" t="s">
        <v>65</v>
      </c>
      <c r="C193" s="3">
        <v>179.58</v>
      </c>
      <c r="D193" s="3">
        <v>1.5</v>
      </c>
      <c r="E193" s="3">
        <f t="shared" si="4"/>
        <v>269.37</v>
      </c>
      <c r="F193" s="3">
        <v>1</v>
      </c>
      <c r="G193" s="4" t="s">
        <v>5</v>
      </c>
      <c r="H193" s="2"/>
      <c r="I193" s="5">
        <v>20</v>
      </c>
      <c r="J193" s="17">
        <f t="shared" si="5"/>
        <v>269.37</v>
      </c>
    </row>
    <row r="194" spans="2:10" ht="25.5" x14ac:dyDescent="0.2">
      <c r="B194" s="24" t="s">
        <v>88</v>
      </c>
      <c r="C194" s="3">
        <v>0.06</v>
      </c>
      <c r="D194" s="3">
        <v>1.5</v>
      </c>
      <c r="E194" s="3">
        <f t="shared" si="4"/>
        <v>0.09</v>
      </c>
      <c r="F194" s="3">
        <v>6</v>
      </c>
      <c r="G194" s="4" t="s">
        <v>5</v>
      </c>
      <c r="H194" s="2"/>
      <c r="I194" s="5">
        <v>20</v>
      </c>
      <c r="J194" s="17">
        <f t="shared" si="5"/>
        <v>0.54</v>
      </c>
    </row>
    <row r="195" spans="2:10" ht="25.5" x14ac:dyDescent="0.2">
      <c r="B195" s="24" t="s">
        <v>87</v>
      </c>
      <c r="C195" s="3">
        <v>5.9</v>
      </c>
      <c r="D195" s="3">
        <v>1.5</v>
      </c>
      <c r="E195" s="3">
        <f t="shared" si="4"/>
        <v>8.8500000000000014</v>
      </c>
      <c r="F195" s="3">
        <v>0.42299999999999999</v>
      </c>
      <c r="G195" s="4" t="s">
        <v>5</v>
      </c>
      <c r="H195" s="2"/>
      <c r="I195" s="5">
        <v>20</v>
      </c>
      <c r="J195" s="17">
        <f t="shared" si="5"/>
        <v>3.7435500000000004</v>
      </c>
    </row>
    <row r="196" spans="2:10" x14ac:dyDescent="0.2">
      <c r="B196" s="16" t="s">
        <v>91</v>
      </c>
      <c r="C196" s="3">
        <v>1.37</v>
      </c>
      <c r="D196" s="3">
        <v>1.504</v>
      </c>
      <c r="E196" s="3">
        <f t="shared" si="4"/>
        <v>2.0604800000000001</v>
      </c>
      <c r="F196" s="3">
        <v>3.65</v>
      </c>
      <c r="G196" s="4" t="s">
        <v>12</v>
      </c>
      <c r="H196" s="2"/>
      <c r="I196" s="5">
        <v>20</v>
      </c>
      <c r="J196" s="17">
        <f t="shared" si="5"/>
        <v>7.5207519999999999</v>
      </c>
    </row>
    <row r="197" spans="2:10" x14ac:dyDescent="0.2">
      <c r="B197" s="16" t="s">
        <v>13</v>
      </c>
      <c r="C197" s="3">
        <v>418.72</v>
      </c>
      <c r="D197" s="3">
        <v>1.5</v>
      </c>
      <c r="E197" s="3">
        <f t="shared" si="4"/>
        <v>628.08000000000004</v>
      </c>
      <c r="F197" s="3">
        <v>6.0000000000000001E-3</v>
      </c>
      <c r="G197" s="4" t="s">
        <v>14</v>
      </c>
      <c r="H197" s="2"/>
      <c r="I197" s="5">
        <v>20</v>
      </c>
      <c r="J197" s="17">
        <f t="shared" si="5"/>
        <v>3.7684800000000003</v>
      </c>
    </row>
    <row r="198" spans="2:10" x14ac:dyDescent="0.2">
      <c r="B198" s="24" t="s">
        <v>86</v>
      </c>
      <c r="C198" s="3">
        <v>0.03</v>
      </c>
      <c r="D198" s="3">
        <v>1.667</v>
      </c>
      <c r="E198" s="3">
        <f t="shared" si="4"/>
        <v>5.0009999999999999E-2</v>
      </c>
      <c r="F198" s="3">
        <v>6</v>
      </c>
      <c r="G198" s="4" t="s">
        <v>5</v>
      </c>
      <c r="H198" s="2"/>
      <c r="I198" s="5">
        <v>20</v>
      </c>
      <c r="J198" s="17">
        <f t="shared" si="5"/>
        <v>0.30005999999999999</v>
      </c>
    </row>
    <row r="199" spans="2:10" x14ac:dyDescent="0.2">
      <c r="B199" s="16" t="s">
        <v>15</v>
      </c>
      <c r="C199" s="3">
        <v>30</v>
      </c>
      <c r="D199" s="3">
        <v>1.5</v>
      </c>
      <c r="E199" s="3">
        <f t="shared" si="4"/>
        <v>45</v>
      </c>
      <c r="F199" s="3">
        <v>2.2999999999999998</v>
      </c>
      <c r="G199" s="4" t="s">
        <v>16</v>
      </c>
      <c r="H199" s="2"/>
      <c r="I199" s="5">
        <v>20</v>
      </c>
      <c r="J199" s="17">
        <f t="shared" si="5"/>
        <v>103.49999999999999</v>
      </c>
    </row>
    <row r="200" spans="2:10" s="6" customFormat="1" ht="51" x14ac:dyDescent="0.2">
      <c r="B200" s="13" t="s">
        <v>66</v>
      </c>
      <c r="C200" s="8">
        <f>C201*F201+C202*F202+C203*F203+C204*F204+C205*F205+C206*F206+C207*F207+C208*F208</f>
        <v>390.50842000000006</v>
      </c>
      <c r="D200" s="8">
        <v>1.5</v>
      </c>
      <c r="E200" s="8">
        <f t="shared" si="4"/>
        <v>585.76263000000006</v>
      </c>
      <c r="F200" s="8">
        <v>1</v>
      </c>
      <c r="G200" s="7" t="s">
        <v>5</v>
      </c>
      <c r="H200" s="7"/>
      <c r="I200" s="9">
        <v>20</v>
      </c>
      <c r="J200" s="15">
        <f t="shared" si="5"/>
        <v>585.76263000000006</v>
      </c>
    </row>
    <row r="201" spans="2:10" ht="25.5" x14ac:dyDescent="0.2">
      <c r="B201" s="16" t="s">
        <v>67</v>
      </c>
      <c r="C201" s="3">
        <v>123.02</v>
      </c>
      <c r="D201" s="3">
        <v>1.5</v>
      </c>
      <c r="E201" s="3">
        <f t="shared" ref="E201:E243" si="6">+C201*D201</f>
        <v>184.53</v>
      </c>
      <c r="F201" s="3">
        <v>1</v>
      </c>
      <c r="G201" s="4" t="s">
        <v>5</v>
      </c>
      <c r="H201" s="2"/>
      <c r="I201" s="5">
        <v>20</v>
      </c>
      <c r="J201" s="17">
        <f t="shared" ref="J201:J243" si="7">E201*F201</f>
        <v>184.53</v>
      </c>
    </row>
    <row r="202" spans="2:10" ht="25.5" x14ac:dyDescent="0.2">
      <c r="B202" s="16" t="s">
        <v>68</v>
      </c>
      <c r="C202" s="3">
        <v>187.35</v>
      </c>
      <c r="D202" s="3">
        <v>1.5</v>
      </c>
      <c r="E202" s="3">
        <f t="shared" si="6"/>
        <v>281.02499999999998</v>
      </c>
      <c r="F202" s="3">
        <v>1</v>
      </c>
      <c r="G202" s="4" t="s">
        <v>5</v>
      </c>
      <c r="H202" s="2"/>
      <c r="I202" s="5">
        <v>20</v>
      </c>
      <c r="J202" s="17">
        <f t="shared" si="7"/>
        <v>281.02499999999998</v>
      </c>
    </row>
    <row r="203" spans="2:10" ht="25.5" x14ac:dyDescent="0.2">
      <c r="B203" s="24" t="s">
        <v>88</v>
      </c>
      <c r="C203" s="3">
        <v>0.06</v>
      </c>
      <c r="D203" s="3">
        <v>1.5</v>
      </c>
      <c r="E203" s="3">
        <f t="shared" si="6"/>
        <v>0.09</v>
      </c>
      <c r="F203" s="3">
        <v>6</v>
      </c>
      <c r="G203" s="4" t="s">
        <v>5</v>
      </c>
      <c r="H203" s="2"/>
      <c r="I203" s="5">
        <v>20</v>
      </c>
      <c r="J203" s="17">
        <f t="shared" si="7"/>
        <v>0.54</v>
      </c>
    </row>
    <row r="204" spans="2:10" ht="25.5" x14ac:dyDescent="0.2">
      <c r="B204" s="24" t="s">
        <v>87</v>
      </c>
      <c r="C204" s="3">
        <v>5.9</v>
      </c>
      <c r="D204" s="3">
        <v>1.5</v>
      </c>
      <c r="E204" s="3">
        <f t="shared" si="6"/>
        <v>8.8500000000000014</v>
      </c>
      <c r="F204" s="3">
        <v>0.45100000000000001</v>
      </c>
      <c r="G204" s="4" t="s">
        <v>5</v>
      </c>
      <c r="H204" s="2"/>
      <c r="I204" s="5">
        <v>20</v>
      </c>
      <c r="J204" s="17">
        <f t="shared" si="7"/>
        <v>3.9913500000000006</v>
      </c>
    </row>
    <row r="205" spans="2:10" x14ac:dyDescent="0.2">
      <c r="B205" s="16" t="s">
        <v>91</v>
      </c>
      <c r="C205" s="3">
        <v>1.37</v>
      </c>
      <c r="D205" s="3">
        <v>1.504</v>
      </c>
      <c r="E205" s="3">
        <f t="shared" si="6"/>
        <v>2.0604800000000001</v>
      </c>
      <c r="F205" s="3">
        <v>3.96</v>
      </c>
      <c r="G205" s="4" t="s">
        <v>12</v>
      </c>
      <c r="H205" s="2"/>
      <c r="I205" s="5">
        <v>20</v>
      </c>
      <c r="J205" s="17">
        <f t="shared" si="7"/>
        <v>8.1595008</v>
      </c>
    </row>
    <row r="206" spans="2:10" x14ac:dyDescent="0.2">
      <c r="B206" s="16" t="s">
        <v>13</v>
      </c>
      <c r="C206" s="3">
        <v>418.72</v>
      </c>
      <c r="D206" s="3">
        <v>1.5</v>
      </c>
      <c r="E206" s="3">
        <f t="shared" si="6"/>
        <v>628.08000000000004</v>
      </c>
      <c r="F206" s="3">
        <v>6.0000000000000001E-3</v>
      </c>
      <c r="G206" s="4" t="s">
        <v>14</v>
      </c>
      <c r="H206" s="2"/>
      <c r="I206" s="5">
        <v>20</v>
      </c>
      <c r="J206" s="17">
        <f t="shared" si="7"/>
        <v>3.7684800000000003</v>
      </c>
    </row>
    <row r="207" spans="2:10" x14ac:dyDescent="0.2">
      <c r="B207" s="24" t="s">
        <v>86</v>
      </c>
      <c r="C207" s="3">
        <v>0.03</v>
      </c>
      <c r="D207" s="3">
        <v>1.667</v>
      </c>
      <c r="E207" s="3">
        <f t="shared" si="6"/>
        <v>5.0009999999999999E-2</v>
      </c>
      <c r="F207" s="3">
        <v>6</v>
      </c>
      <c r="G207" s="4" t="s">
        <v>5</v>
      </c>
      <c r="H207" s="2"/>
      <c r="I207" s="5">
        <v>20</v>
      </c>
      <c r="J207" s="17">
        <f t="shared" si="7"/>
        <v>0.30005999999999999</v>
      </c>
    </row>
    <row r="208" spans="2:10" x14ac:dyDescent="0.2">
      <c r="B208" s="16" t="s">
        <v>15</v>
      </c>
      <c r="C208" s="3">
        <v>30</v>
      </c>
      <c r="D208" s="3">
        <v>1.5</v>
      </c>
      <c r="E208" s="3">
        <f t="shared" si="6"/>
        <v>45</v>
      </c>
      <c r="F208" s="3">
        <v>2.2999999999999998</v>
      </c>
      <c r="G208" s="4" t="s">
        <v>16</v>
      </c>
      <c r="H208" s="2"/>
      <c r="I208" s="5">
        <v>20</v>
      </c>
      <c r="J208" s="17">
        <f t="shared" si="7"/>
        <v>103.49999999999999</v>
      </c>
    </row>
    <row r="209" spans="2:10" s="6" customFormat="1" x14ac:dyDescent="0.2">
      <c r="B209" s="13" t="s">
        <v>69</v>
      </c>
      <c r="C209" s="8">
        <f>C210*F210+C211*F211+C212*F212+C213*F213+C214*F214+C215*F215+C216*F216+C217*F217</f>
        <v>567.39926000000003</v>
      </c>
      <c r="D209" s="8">
        <v>1.5</v>
      </c>
      <c r="E209" s="8">
        <f t="shared" si="6"/>
        <v>851.09888999999998</v>
      </c>
      <c r="F209" s="8">
        <v>1</v>
      </c>
      <c r="G209" s="7" t="s">
        <v>5</v>
      </c>
      <c r="H209" s="7"/>
      <c r="I209" s="9">
        <v>20</v>
      </c>
      <c r="J209" s="15">
        <f t="shared" si="7"/>
        <v>851.09888999999998</v>
      </c>
    </row>
    <row r="210" spans="2:10" ht="25.5" x14ac:dyDescent="0.2">
      <c r="B210" s="16" t="s">
        <v>70</v>
      </c>
      <c r="C210" s="3">
        <v>278.56</v>
      </c>
      <c r="D210" s="3">
        <v>1.5</v>
      </c>
      <c r="E210" s="3">
        <f t="shared" si="6"/>
        <v>417.84000000000003</v>
      </c>
      <c r="F210" s="3">
        <v>1</v>
      </c>
      <c r="G210" s="4" t="s">
        <v>5</v>
      </c>
      <c r="H210" s="2"/>
      <c r="I210" s="5">
        <v>20</v>
      </c>
      <c r="J210" s="17">
        <f t="shared" si="7"/>
        <v>417.84000000000003</v>
      </c>
    </row>
    <row r="211" spans="2:10" ht="25.5" x14ac:dyDescent="0.2">
      <c r="B211" s="16" t="s">
        <v>71</v>
      </c>
      <c r="C211" s="3">
        <v>200.08</v>
      </c>
      <c r="D211" s="3">
        <v>1.5</v>
      </c>
      <c r="E211" s="3">
        <f t="shared" si="6"/>
        <v>300.12</v>
      </c>
      <c r="F211" s="3">
        <v>1</v>
      </c>
      <c r="G211" s="4" t="s">
        <v>5</v>
      </c>
      <c r="H211" s="2"/>
      <c r="I211" s="5">
        <v>20</v>
      </c>
      <c r="J211" s="17">
        <f t="shared" si="7"/>
        <v>300.12</v>
      </c>
    </row>
    <row r="212" spans="2:10" ht="25.5" x14ac:dyDescent="0.2">
      <c r="B212" s="24" t="s">
        <v>88</v>
      </c>
      <c r="C212" s="3">
        <v>0.06</v>
      </c>
      <c r="D212" s="3">
        <v>1.5</v>
      </c>
      <c r="E212" s="3">
        <f t="shared" si="6"/>
        <v>0.09</v>
      </c>
      <c r="F212" s="3">
        <v>8</v>
      </c>
      <c r="G212" s="4" t="s">
        <v>5</v>
      </c>
      <c r="H212" s="2"/>
      <c r="I212" s="5">
        <v>20</v>
      </c>
      <c r="J212" s="17">
        <f t="shared" si="7"/>
        <v>0.72</v>
      </c>
    </row>
    <row r="213" spans="2:10" ht="25.5" x14ac:dyDescent="0.2">
      <c r="B213" s="24" t="s">
        <v>87</v>
      </c>
      <c r="C213" s="3">
        <v>5.9</v>
      </c>
      <c r="D213" s="3">
        <v>1.5</v>
      </c>
      <c r="E213" s="3">
        <f t="shared" si="6"/>
        <v>8.8500000000000014</v>
      </c>
      <c r="F213" s="3">
        <v>0.53700000000000003</v>
      </c>
      <c r="G213" s="4" t="s">
        <v>5</v>
      </c>
      <c r="H213" s="2"/>
      <c r="I213" s="5">
        <v>20</v>
      </c>
      <c r="J213" s="17">
        <f t="shared" si="7"/>
        <v>4.7524500000000014</v>
      </c>
    </row>
    <row r="214" spans="2:10" x14ac:dyDescent="0.2">
      <c r="B214" s="16" t="s">
        <v>91</v>
      </c>
      <c r="C214" s="3">
        <v>1.37</v>
      </c>
      <c r="D214" s="3">
        <v>1.504</v>
      </c>
      <c r="E214" s="3">
        <f t="shared" si="6"/>
        <v>2.0604800000000001</v>
      </c>
      <c r="F214" s="3">
        <v>4.76</v>
      </c>
      <c r="G214" s="4" t="s">
        <v>12</v>
      </c>
      <c r="H214" s="2"/>
      <c r="I214" s="5">
        <v>20</v>
      </c>
      <c r="J214" s="17">
        <f t="shared" si="7"/>
        <v>9.8078848000000001</v>
      </c>
    </row>
    <row r="215" spans="2:10" x14ac:dyDescent="0.2">
      <c r="B215" s="16" t="s">
        <v>13</v>
      </c>
      <c r="C215" s="3">
        <v>418.72</v>
      </c>
      <c r="D215" s="3">
        <v>1.5</v>
      </c>
      <c r="E215" s="3">
        <f t="shared" si="6"/>
        <v>628.08000000000004</v>
      </c>
      <c r="F215" s="3">
        <v>8.0000000000000002E-3</v>
      </c>
      <c r="G215" s="4" t="s">
        <v>14</v>
      </c>
      <c r="H215" s="2"/>
      <c r="I215" s="5">
        <v>20</v>
      </c>
      <c r="J215" s="17">
        <f t="shared" si="7"/>
        <v>5.0246400000000007</v>
      </c>
    </row>
    <row r="216" spans="2:10" x14ac:dyDescent="0.2">
      <c r="B216" s="24" t="s">
        <v>86</v>
      </c>
      <c r="C216" s="3">
        <v>0.03</v>
      </c>
      <c r="D216" s="3">
        <v>1.667</v>
      </c>
      <c r="E216" s="3">
        <f t="shared" si="6"/>
        <v>5.0009999999999999E-2</v>
      </c>
      <c r="F216" s="3">
        <v>8</v>
      </c>
      <c r="G216" s="4" t="s">
        <v>5</v>
      </c>
      <c r="H216" s="2"/>
      <c r="I216" s="5">
        <v>20</v>
      </c>
      <c r="J216" s="17">
        <f t="shared" si="7"/>
        <v>0.40007999999999999</v>
      </c>
    </row>
    <row r="217" spans="2:10" x14ac:dyDescent="0.2">
      <c r="B217" s="16" t="s">
        <v>15</v>
      </c>
      <c r="C217" s="3">
        <v>30</v>
      </c>
      <c r="D217" s="3">
        <v>1.5</v>
      </c>
      <c r="E217" s="3">
        <f t="shared" si="6"/>
        <v>45</v>
      </c>
      <c r="F217" s="3">
        <v>2.5</v>
      </c>
      <c r="G217" s="4" t="s">
        <v>16</v>
      </c>
      <c r="H217" s="2"/>
      <c r="I217" s="5">
        <v>20</v>
      </c>
      <c r="J217" s="17">
        <f t="shared" si="7"/>
        <v>112.5</v>
      </c>
    </row>
    <row r="218" spans="2:10" s="6" customFormat="1" ht="25.5" x14ac:dyDescent="0.2">
      <c r="B218" s="13" t="s">
        <v>72</v>
      </c>
      <c r="C218" s="8">
        <f>C219*F219+C220*F220+C221*F221+C222*F222+C223*F223+C224*F224+C225*F225+C226*F226</f>
        <v>564.78751999999997</v>
      </c>
      <c r="D218" s="8">
        <v>1.5</v>
      </c>
      <c r="E218" s="8">
        <f t="shared" si="6"/>
        <v>847.18128000000002</v>
      </c>
      <c r="F218" s="8">
        <v>1</v>
      </c>
      <c r="G218" s="7" t="s">
        <v>5</v>
      </c>
      <c r="H218" s="7"/>
      <c r="I218" s="9">
        <v>20</v>
      </c>
      <c r="J218" s="15">
        <f t="shared" si="7"/>
        <v>847.18128000000002</v>
      </c>
    </row>
    <row r="219" spans="2:10" ht="25.5" x14ac:dyDescent="0.2">
      <c r="B219" s="16" t="s">
        <v>73</v>
      </c>
      <c r="C219" s="3">
        <v>272.89999999999998</v>
      </c>
      <c r="D219" s="3">
        <v>1.5</v>
      </c>
      <c r="E219" s="3">
        <f t="shared" si="6"/>
        <v>409.34999999999997</v>
      </c>
      <c r="F219" s="3">
        <v>1</v>
      </c>
      <c r="G219" s="4" t="s">
        <v>5</v>
      </c>
      <c r="H219" s="2"/>
      <c r="I219" s="5">
        <v>20</v>
      </c>
      <c r="J219" s="17">
        <f t="shared" si="7"/>
        <v>409.34999999999997</v>
      </c>
    </row>
    <row r="220" spans="2:10" ht="25.5" x14ac:dyDescent="0.2">
      <c r="B220" s="16" t="s">
        <v>74</v>
      </c>
      <c r="C220" s="3">
        <v>205.03</v>
      </c>
      <c r="D220" s="3">
        <v>1.5</v>
      </c>
      <c r="E220" s="3">
        <f t="shared" si="6"/>
        <v>307.54500000000002</v>
      </c>
      <c r="F220" s="3">
        <v>1</v>
      </c>
      <c r="G220" s="4" t="s">
        <v>5</v>
      </c>
      <c r="H220" s="2"/>
      <c r="I220" s="5">
        <v>20</v>
      </c>
      <c r="J220" s="17">
        <f t="shared" si="7"/>
        <v>307.54500000000002</v>
      </c>
    </row>
    <row r="221" spans="2:10" ht="25.5" x14ac:dyDescent="0.2">
      <c r="B221" s="24" t="s">
        <v>88</v>
      </c>
      <c r="C221" s="3">
        <v>0.06</v>
      </c>
      <c r="D221" s="3">
        <v>1.5</v>
      </c>
      <c r="E221" s="3">
        <f t="shared" si="6"/>
        <v>0.09</v>
      </c>
      <c r="F221" s="3">
        <v>6</v>
      </c>
      <c r="G221" s="4" t="s">
        <v>5</v>
      </c>
      <c r="H221" s="2"/>
      <c r="I221" s="5">
        <v>20</v>
      </c>
      <c r="J221" s="17">
        <f t="shared" si="7"/>
        <v>0.54</v>
      </c>
    </row>
    <row r="222" spans="2:10" ht="25.5" x14ac:dyDescent="0.2">
      <c r="B222" s="24" t="s">
        <v>87</v>
      </c>
      <c r="C222" s="3">
        <v>5.9</v>
      </c>
      <c r="D222" s="3">
        <v>1.5</v>
      </c>
      <c r="E222" s="3">
        <f t="shared" si="6"/>
        <v>8.8500000000000014</v>
      </c>
      <c r="F222" s="3">
        <v>0.48</v>
      </c>
      <c r="G222" s="4" t="s">
        <v>5</v>
      </c>
      <c r="H222" s="2"/>
      <c r="I222" s="5">
        <v>20</v>
      </c>
      <c r="J222" s="17">
        <f t="shared" si="7"/>
        <v>4.2480000000000002</v>
      </c>
    </row>
    <row r="223" spans="2:10" x14ac:dyDescent="0.2">
      <c r="B223" s="16" t="s">
        <v>91</v>
      </c>
      <c r="C223" s="3">
        <v>1.37</v>
      </c>
      <c r="D223" s="3">
        <v>1.504</v>
      </c>
      <c r="E223" s="3">
        <f t="shared" si="6"/>
        <v>2.0604800000000001</v>
      </c>
      <c r="F223" s="3">
        <v>4.3600000000000003</v>
      </c>
      <c r="G223" s="4" t="s">
        <v>12</v>
      </c>
      <c r="H223" s="2"/>
      <c r="I223" s="5">
        <v>20</v>
      </c>
      <c r="J223" s="17">
        <f t="shared" si="7"/>
        <v>8.9836928000000018</v>
      </c>
    </row>
    <row r="224" spans="2:10" x14ac:dyDescent="0.2">
      <c r="B224" s="16" t="s">
        <v>13</v>
      </c>
      <c r="C224" s="3">
        <v>418.72</v>
      </c>
      <c r="D224" s="3">
        <v>1.5</v>
      </c>
      <c r="E224" s="3">
        <f t="shared" si="6"/>
        <v>628.08000000000004</v>
      </c>
      <c r="F224" s="3">
        <v>6.0000000000000001E-3</v>
      </c>
      <c r="G224" s="4" t="s">
        <v>14</v>
      </c>
      <c r="H224" s="2"/>
      <c r="I224" s="5">
        <v>20</v>
      </c>
      <c r="J224" s="17">
        <f t="shared" si="7"/>
        <v>3.7684800000000003</v>
      </c>
    </row>
    <row r="225" spans="2:10" x14ac:dyDescent="0.2">
      <c r="B225" s="24" t="s">
        <v>86</v>
      </c>
      <c r="C225" s="3">
        <v>0.03</v>
      </c>
      <c r="D225" s="3">
        <v>1.667</v>
      </c>
      <c r="E225" s="3">
        <f t="shared" si="6"/>
        <v>5.0009999999999999E-2</v>
      </c>
      <c r="F225" s="3">
        <v>6</v>
      </c>
      <c r="G225" s="4" t="s">
        <v>5</v>
      </c>
      <c r="H225" s="2"/>
      <c r="I225" s="5">
        <v>20</v>
      </c>
      <c r="J225" s="17">
        <f t="shared" si="7"/>
        <v>0.30005999999999999</v>
      </c>
    </row>
    <row r="226" spans="2:10" x14ac:dyDescent="0.2">
      <c r="B226" s="16" t="s">
        <v>15</v>
      </c>
      <c r="C226" s="3">
        <v>30</v>
      </c>
      <c r="D226" s="3">
        <v>1.5</v>
      </c>
      <c r="E226" s="3">
        <f t="shared" si="6"/>
        <v>45</v>
      </c>
      <c r="F226" s="3">
        <v>2.5</v>
      </c>
      <c r="G226" s="4" t="s">
        <v>16</v>
      </c>
      <c r="H226" s="2"/>
      <c r="I226" s="5">
        <v>20</v>
      </c>
      <c r="J226" s="17">
        <f t="shared" si="7"/>
        <v>112.5</v>
      </c>
    </row>
    <row r="227" spans="2:10" s="6" customFormat="1" ht="25.5" x14ac:dyDescent="0.2">
      <c r="B227" s="13" t="s">
        <v>75</v>
      </c>
      <c r="C227" s="8">
        <f>C228*F228+C229*F229+C230*F230+C231*F231+C232*F232+C233*F233+C234*F234+C235*F235</f>
        <v>1029.8215</v>
      </c>
      <c r="D227" s="8">
        <v>1.5</v>
      </c>
      <c r="E227" s="8">
        <f t="shared" si="6"/>
        <v>1544.73225</v>
      </c>
      <c r="F227" s="8">
        <v>1</v>
      </c>
      <c r="G227" s="7" t="s">
        <v>5</v>
      </c>
      <c r="H227" s="7"/>
      <c r="I227" s="9">
        <v>20</v>
      </c>
      <c r="J227" s="15">
        <f t="shared" si="7"/>
        <v>1544.73225</v>
      </c>
    </row>
    <row r="228" spans="2:10" ht="25.5" x14ac:dyDescent="0.2">
      <c r="B228" s="16" t="s">
        <v>76</v>
      </c>
      <c r="C228" s="3">
        <v>269.37</v>
      </c>
      <c r="D228" s="3">
        <v>1.5</v>
      </c>
      <c r="E228" s="3">
        <f t="shared" si="6"/>
        <v>404.05500000000001</v>
      </c>
      <c r="F228" s="3">
        <v>1</v>
      </c>
      <c r="G228" s="4" t="s">
        <v>5</v>
      </c>
      <c r="H228" s="2"/>
      <c r="I228" s="5">
        <v>20</v>
      </c>
      <c r="J228" s="17">
        <f t="shared" si="7"/>
        <v>404.05500000000001</v>
      </c>
    </row>
    <row r="229" spans="2:10" ht="25.5" x14ac:dyDescent="0.2">
      <c r="B229" s="24" t="s">
        <v>88</v>
      </c>
      <c r="C229" s="3">
        <v>0.06</v>
      </c>
      <c r="D229" s="3">
        <v>1.5</v>
      </c>
      <c r="E229" s="3">
        <f t="shared" si="6"/>
        <v>0.09</v>
      </c>
      <c r="F229" s="3">
        <v>10</v>
      </c>
      <c r="G229" s="4" t="s">
        <v>5</v>
      </c>
      <c r="H229" s="2"/>
      <c r="I229" s="5">
        <v>20</v>
      </c>
      <c r="J229" s="17">
        <f t="shared" si="7"/>
        <v>0.89999999999999991</v>
      </c>
    </row>
    <row r="230" spans="2:10" ht="25.5" x14ac:dyDescent="0.2">
      <c r="B230" s="24" t="s">
        <v>87</v>
      </c>
      <c r="C230" s="3">
        <v>5.9</v>
      </c>
      <c r="D230" s="3">
        <v>1.5</v>
      </c>
      <c r="E230" s="3">
        <f t="shared" si="6"/>
        <v>8.8500000000000014</v>
      </c>
      <c r="F230" s="3">
        <v>0.90900000000000003</v>
      </c>
      <c r="G230" s="4" t="s">
        <v>5</v>
      </c>
      <c r="H230" s="2"/>
      <c r="I230" s="5">
        <v>20</v>
      </c>
      <c r="J230" s="17">
        <f t="shared" si="7"/>
        <v>8.0446500000000007</v>
      </c>
    </row>
    <row r="231" spans="2:10" x14ac:dyDescent="0.2">
      <c r="B231" s="16" t="s">
        <v>91</v>
      </c>
      <c r="C231" s="3">
        <v>1.37</v>
      </c>
      <c r="D231" s="3">
        <v>1.504</v>
      </c>
      <c r="E231" s="3">
        <f t="shared" si="6"/>
        <v>2.0604800000000001</v>
      </c>
      <c r="F231" s="3">
        <v>7.76</v>
      </c>
      <c r="G231" s="4" t="s">
        <v>12</v>
      </c>
      <c r="H231" s="2"/>
      <c r="I231" s="5">
        <v>20</v>
      </c>
      <c r="J231" s="17">
        <f t="shared" si="7"/>
        <v>15.9893248</v>
      </c>
    </row>
    <row r="232" spans="2:10" x14ac:dyDescent="0.2">
      <c r="B232" s="16" t="s">
        <v>13</v>
      </c>
      <c r="C232" s="3">
        <v>418.72</v>
      </c>
      <c r="D232" s="3">
        <v>1.5</v>
      </c>
      <c r="E232" s="3">
        <f t="shared" si="6"/>
        <v>628.08000000000004</v>
      </c>
      <c r="F232" s="3">
        <v>0.01</v>
      </c>
      <c r="G232" s="4" t="s">
        <v>14</v>
      </c>
      <c r="H232" s="2"/>
      <c r="I232" s="5">
        <v>20</v>
      </c>
      <c r="J232" s="17">
        <f t="shared" si="7"/>
        <v>6.2808000000000002</v>
      </c>
    </row>
    <row r="233" spans="2:10" x14ac:dyDescent="0.2">
      <c r="B233" s="24" t="s">
        <v>86</v>
      </c>
      <c r="C233" s="3">
        <v>0.03</v>
      </c>
      <c r="D233" s="3">
        <v>1.667</v>
      </c>
      <c r="E233" s="3">
        <f t="shared" si="6"/>
        <v>5.0009999999999999E-2</v>
      </c>
      <c r="F233" s="3">
        <v>10</v>
      </c>
      <c r="G233" s="4" t="s">
        <v>5</v>
      </c>
      <c r="H233" s="2"/>
      <c r="I233" s="5">
        <v>20</v>
      </c>
      <c r="J233" s="17">
        <f t="shared" si="7"/>
        <v>0.50009999999999999</v>
      </c>
    </row>
    <row r="234" spans="2:10" x14ac:dyDescent="0.2">
      <c r="B234" s="16" t="s">
        <v>15</v>
      </c>
      <c r="C234" s="3">
        <v>30</v>
      </c>
      <c r="D234" s="3">
        <v>1.5</v>
      </c>
      <c r="E234" s="3">
        <f t="shared" si="6"/>
        <v>45</v>
      </c>
      <c r="F234" s="3">
        <v>3.2</v>
      </c>
      <c r="G234" s="4" t="s">
        <v>16</v>
      </c>
      <c r="H234" s="2"/>
      <c r="I234" s="5">
        <v>20</v>
      </c>
      <c r="J234" s="17">
        <f t="shared" si="7"/>
        <v>144</v>
      </c>
    </row>
    <row r="235" spans="2:10" ht="38.25" x14ac:dyDescent="0.2">
      <c r="B235" s="16" t="s">
        <v>77</v>
      </c>
      <c r="C235" s="3">
        <v>643.37</v>
      </c>
      <c r="D235" s="3">
        <v>1.5</v>
      </c>
      <c r="E235" s="3">
        <f t="shared" si="6"/>
        <v>965.05500000000006</v>
      </c>
      <c r="F235" s="3">
        <v>1</v>
      </c>
      <c r="G235" s="4" t="s">
        <v>5</v>
      </c>
      <c r="H235" s="2"/>
      <c r="I235" s="5">
        <v>20</v>
      </c>
      <c r="J235" s="17">
        <f t="shared" si="7"/>
        <v>965.05500000000006</v>
      </c>
    </row>
    <row r="236" spans="2:10" s="6" customFormat="1" ht="63.75" x14ac:dyDescent="0.2">
      <c r="B236" s="13" t="s">
        <v>78</v>
      </c>
      <c r="C236" s="8">
        <f>C237*F237+C238*F238+C239*F239+C240*F240+C241*F241+C242*F242+C243*F243+C244*F244</f>
        <v>769.62670000000003</v>
      </c>
      <c r="D236" s="8">
        <v>1.5</v>
      </c>
      <c r="E236" s="8">
        <f t="shared" si="6"/>
        <v>1154.4400500000002</v>
      </c>
      <c r="F236" s="8">
        <v>1</v>
      </c>
      <c r="G236" s="7" t="s">
        <v>5</v>
      </c>
      <c r="H236" s="7"/>
      <c r="I236" s="9">
        <v>20</v>
      </c>
      <c r="J236" s="15">
        <f t="shared" si="7"/>
        <v>1154.4400500000002</v>
      </c>
    </row>
    <row r="237" spans="2:10" ht="38.25" x14ac:dyDescent="0.2">
      <c r="B237" s="16" t="s">
        <v>79</v>
      </c>
      <c r="C237" s="3">
        <v>428.44</v>
      </c>
      <c r="D237" s="3">
        <v>1.5</v>
      </c>
      <c r="E237" s="3">
        <f t="shared" si="6"/>
        <v>642.66</v>
      </c>
      <c r="F237" s="3">
        <v>1</v>
      </c>
      <c r="G237" s="4" t="s">
        <v>5</v>
      </c>
      <c r="H237" s="2"/>
      <c r="I237" s="5">
        <v>20</v>
      </c>
      <c r="J237" s="17">
        <f t="shared" si="7"/>
        <v>642.66</v>
      </c>
    </row>
    <row r="238" spans="2:10" ht="25.5" x14ac:dyDescent="0.2">
      <c r="B238" s="16" t="s">
        <v>80</v>
      </c>
      <c r="C238" s="3">
        <v>231.9</v>
      </c>
      <c r="D238" s="3">
        <v>1.5</v>
      </c>
      <c r="E238" s="3">
        <f t="shared" si="6"/>
        <v>347.85</v>
      </c>
      <c r="F238" s="3">
        <v>1</v>
      </c>
      <c r="G238" s="4" t="s">
        <v>5</v>
      </c>
      <c r="H238" s="2"/>
      <c r="I238" s="5">
        <v>20</v>
      </c>
      <c r="J238" s="17">
        <f t="shared" si="7"/>
        <v>347.85</v>
      </c>
    </row>
    <row r="239" spans="2:10" ht="25.5" x14ac:dyDescent="0.2">
      <c r="B239" s="24" t="s">
        <v>88</v>
      </c>
      <c r="C239" s="3">
        <v>0.06</v>
      </c>
      <c r="D239" s="3">
        <v>1.5</v>
      </c>
      <c r="E239" s="3">
        <f t="shared" si="6"/>
        <v>0.09</v>
      </c>
      <c r="F239" s="3">
        <v>10</v>
      </c>
      <c r="G239" s="4" t="s">
        <v>5</v>
      </c>
      <c r="H239" s="2"/>
      <c r="I239" s="5">
        <v>20</v>
      </c>
      <c r="J239" s="17">
        <f t="shared" si="7"/>
        <v>0.89999999999999991</v>
      </c>
    </row>
    <row r="240" spans="2:10" ht="25.5" x14ac:dyDescent="0.2">
      <c r="B240" s="24" t="s">
        <v>87</v>
      </c>
      <c r="C240" s="3">
        <v>5.9</v>
      </c>
      <c r="D240" s="3">
        <v>1.5</v>
      </c>
      <c r="E240" s="3">
        <f t="shared" si="6"/>
        <v>8.8500000000000014</v>
      </c>
      <c r="F240" s="3">
        <v>0.83699999999999997</v>
      </c>
      <c r="G240" s="4" t="s">
        <v>5</v>
      </c>
      <c r="H240" s="2"/>
      <c r="I240" s="5">
        <v>20</v>
      </c>
      <c r="J240" s="17">
        <f t="shared" si="7"/>
        <v>7.4074500000000008</v>
      </c>
    </row>
    <row r="241" spans="2:10" x14ac:dyDescent="0.2">
      <c r="B241" s="16" t="s">
        <v>91</v>
      </c>
      <c r="C241" s="3">
        <v>1.37</v>
      </c>
      <c r="D241" s="3">
        <v>1.504</v>
      </c>
      <c r="E241" s="3">
        <f t="shared" si="6"/>
        <v>2.0604800000000001</v>
      </c>
      <c r="F241" s="3">
        <v>6.76</v>
      </c>
      <c r="G241" s="4" t="s">
        <v>12</v>
      </c>
      <c r="H241" s="2"/>
      <c r="I241" s="5">
        <v>20</v>
      </c>
      <c r="J241" s="17">
        <f t="shared" si="7"/>
        <v>13.9288448</v>
      </c>
    </row>
    <row r="242" spans="2:10" x14ac:dyDescent="0.2">
      <c r="B242" s="16" t="s">
        <v>13</v>
      </c>
      <c r="C242" s="3">
        <v>418.72</v>
      </c>
      <c r="D242" s="3">
        <v>1.5</v>
      </c>
      <c r="E242" s="3">
        <f t="shared" si="6"/>
        <v>628.08000000000004</v>
      </c>
      <c r="F242" s="3">
        <v>0.01</v>
      </c>
      <c r="G242" s="4" t="s">
        <v>14</v>
      </c>
      <c r="H242" s="2"/>
      <c r="I242" s="5">
        <v>20</v>
      </c>
      <c r="J242" s="17">
        <f t="shared" si="7"/>
        <v>6.2808000000000002</v>
      </c>
    </row>
    <row r="243" spans="2:10" x14ac:dyDescent="0.2">
      <c r="B243" s="24" t="s">
        <v>86</v>
      </c>
      <c r="C243" s="3">
        <v>0.03</v>
      </c>
      <c r="D243" s="3">
        <v>1.667</v>
      </c>
      <c r="E243" s="3">
        <f t="shared" si="6"/>
        <v>5.0009999999999999E-2</v>
      </c>
      <c r="F243" s="3">
        <v>10</v>
      </c>
      <c r="G243" s="4" t="s">
        <v>5</v>
      </c>
      <c r="H243" s="2"/>
      <c r="I243" s="5">
        <v>20</v>
      </c>
      <c r="J243" s="17">
        <f t="shared" si="7"/>
        <v>0.50009999999999999</v>
      </c>
    </row>
    <row r="244" spans="2:10" x14ac:dyDescent="0.2">
      <c r="B244" s="29" t="s">
        <v>15</v>
      </c>
      <c r="C244" s="26">
        <v>30</v>
      </c>
      <c r="D244" s="26">
        <v>1.5</v>
      </c>
      <c r="E244" s="26">
        <v>30</v>
      </c>
      <c r="F244" s="26">
        <v>3</v>
      </c>
      <c r="G244" s="27" t="s">
        <v>16</v>
      </c>
      <c r="H244" s="25"/>
      <c r="I244" s="28">
        <v>20</v>
      </c>
      <c r="J244" s="30">
        <v>90</v>
      </c>
    </row>
    <row r="245" spans="2:10" s="6" customFormat="1" x14ac:dyDescent="0.2">
      <c r="B245" s="13" t="s">
        <v>101</v>
      </c>
      <c r="C245" s="7"/>
      <c r="D245" s="7"/>
      <c r="E245" s="7"/>
      <c r="F245" s="7"/>
      <c r="G245" s="7"/>
      <c r="H245" s="7"/>
      <c r="I245" s="7"/>
      <c r="J245" s="14"/>
    </row>
    <row r="246" spans="2:10" s="6" customFormat="1" x14ac:dyDescent="0.2">
      <c r="B246" s="13" t="s">
        <v>96</v>
      </c>
      <c r="C246" s="8">
        <f>C247*F247</f>
        <v>45</v>
      </c>
      <c r="D246" s="8">
        <v>1.5</v>
      </c>
      <c r="E246" s="8">
        <f>C246*D246</f>
        <v>67.5</v>
      </c>
      <c r="F246" s="8">
        <v>1</v>
      </c>
      <c r="G246" s="7" t="s">
        <v>5</v>
      </c>
      <c r="H246" s="7"/>
      <c r="I246" s="9">
        <v>20</v>
      </c>
      <c r="J246" s="31">
        <v>45</v>
      </c>
    </row>
    <row r="247" spans="2:10" x14ac:dyDescent="0.2">
      <c r="B247" s="29" t="s">
        <v>15</v>
      </c>
      <c r="C247" s="26">
        <v>30</v>
      </c>
      <c r="D247" s="26">
        <v>1.5</v>
      </c>
      <c r="E247" s="26">
        <f>C247*D247</f>
        <v>45</v>
      </c>
      <c r="F247" s="26">
        <v>1.5</v>
      </c>
      <c r="G247" s="27" t="s">
        <v>16</v>
      </c>
      <c r="H247" s="25"/>
      <c r="I247" s="28">
        <v>20</v>
      </c>
      <c r="J247" s="30">
        <v>45</v>
      </c>
    </row>
    <row r="248" spans="2:10" s="6" customFormat="1" x14ac:dyDescent="0.2">
      <c r="B248" s="13" t="s">
        <v>97</v>
      </c>
      <c r="C248" s="8">
        <f>C249*F249+C250*F250</f>
        <v>880</v>
      </c>
      <c r="D248" s="8">
        <v>1.5</v>
      </c>
      <c r="E248" s="8">
        <f>C248*D248</f>
        <v>1320</v>
      </c>
      <c r="F248" s="8">
        <v>1</v>
      </c>
      <c r="G248" s="7" t="s">
        <v>5</v>
      </c>
      <c r="H248" s="7"/>
      <c r="I248" s="9">
        <v>20</v>
      </c>
      <c r="J248" s="31">
        <f>C248*F248</f>
        <v>880</v>
      </c>
    </row>
    <row r="249" spans="2:10" ht="25.5" x14ac:dyDescent="0.2">
      <c r="B249" s="29" t="s">
        <v>98</v>
      </c>
      <c r="C249" s="26">
        <v>796</v>
      </c>
      <c r="D249" s="26">
        <v>1.5</v>
      </c>
      <c r="E249" s="26">
        <v>1194</v>
      </c>
      <c r="F249" s="26">
        <v>1</v>
      </c>
      <c r="G249" s="27" t="s">
        <v>5</v>
      </c>
      <c r="H249" s="25"/>
      <c r="I249" s="28">
        <v>20</v>
      </c>
      <c r="J249" s="32">
        <f t="shared" ref="J249:J250" si="8">C249*F249</f>
        <v>796</v>
      </c>
    </row>
    <row r="250" spans="2:10" ht="13.5" thickBot="1" x14ac:dyDescent="0.25">
      <c r="B250" s="18" t="s">
        <v>15</v>
      </c>
      <c r="C250" s="19">
        <v>30</v>
      </c>
      <c r="D250" s="19">
        <v>1.5</v>
      </c>
      <c r="E250" s="19">
        <f>C250*D250</f>
        <v>45</v>
      </c>
      <c r="F250" s="19">
        <v>2.8</v>
      </c>
      <c r="G250" s="20" t="s">
        <v>16</v>
      </c>
      <c r="H250" s="21"/>
      <c r="I250" s="22">
        <v>20</v>
      </c>
      <c r="J250" s="23">
        <f t="shared" si="8"/>
        <v>84</v>
      </c>
    </row>
    <row r="253" spans="2:10" ht="13.5" thickBot="1" x14ac:dyDescent="0.25"/>
    <row r="254" spans="2:10" ht="66.75" customHeight="1" thickBot="1" x14ac:dyDescent="0.25">
      <c r="B254" s="33" t="s">
        <v>99</v>
      </c>
      <c r="C254" s="34"/>
      <c r="D254" s="34"/>
      <c r="E254" s="35"/>
    </row>
  </sheetData>
  <mergeCells count="2">
    <mergeCell ref="B254:E254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7ECC4136-5A95-45D9-BA76-9BE0DB034A64}"/>
</file>

<file path=customXml/itemProps2.xml><?xml version="1.0" encoding="utf-8"?>
<ds:datastoreItem xmlns:ds="http://schemas.openxmlformats.org/officeDocument/2006/customXml" ds:itemID="{0E461195-6E89-48F3-8DC1-DA093BCFE612}"/>
</file>

<file path=customXml/itemProps3.xml><?xml version="1.0" encoding="utf-8"?>
<ds:datastoreItem xmlns:ds="http://schemas.openxmlformats.org/officeDocument/2006/customXml" ds:itemID="{EFE69E09-F41E-442D-80B1-B994E7E16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