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03E27C21-4840-4BC2-AA69-AFC248428E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5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8" i="1" l="1"/>
  <c r="E178" i="1" s="1"/>
  <c r="J178" i="1" s="1"/>
  <c r="C173" i="1"/>
  <c r="E173" i="1" s="1"/>
  <c r="J173" i="1" s="1"/>
  <c r="C162" i="1"/>
  <c r="E162" i="1" s="1"/>
  <c r="J162" i="1" s="1"/>
  <c r="C151" i="1"/>
  <c r="E151" i="1" s="1"/>
  <c r="J151" i="1" s="1"/>
  <c r="C140" i="1"/>
  <c r="E140" i="1" s="1"/>
  <c r="J140" i="1" s="1"/>
  <c r="C129" i="1"/>
  <c r="E129" i="1" s="1"/>
  <c r="J129" i="1" s="1"/>
  <c r="C125" i="1"/>
  <c r="E125" i="1" s="1"/>
  <c r="J125" i="1" s="1"/>
  <c r="C122" i="1"/>
  <c r="E122" i="1" s="1"/>
  <c r="J122" i="1" s="1"/>
  <c r="C116" i="1"/>
  <c r="E116" i="1" s="1"/>
  <c r="J116" i="1" s="1"/>
  <c r="C110" i="1"/>
  <c r="E110" i="1" s="1"/>
  <c r="J110" i="1" s="1"/>
  <c r="C103" i="1"/>
  <c r="E103" i="1" s="1"/>
  <c r="J103" i="1" s="1"/>
  <c r="C100" i="1"/>
  <c r="E100" i="1" s="1"/>
  <c r="J100" i="1" s="1"/>
  <c r="C97" i="1"/>
  <c r="E97" i="1" s="1"/>
  <c r="J97" i="1" s="1"/>
  <c r="C86" i="1"/>
  <c r="E86" i="1" s="1"/>
  <c r="J86" i="1" s="1"/>
  <c r="C79" i="1"/>
  <c r="C73" i="1"/>
  <c r="E73" i="1" s="1"/>
  <c r="J73" i="1" s="1"/>
  <c r="C66" i="1"/>
  <c r="E66" i="1" s="1"/>
  <c r="J66" i="1" s="1"/>
  <c r="C62" i="1"/>
  <c r="E62" i="1" s="1"/>
  <c r="J62" i="1" s="1"/>
  <c r="C56" i="1"/>
  <c r="E56" i="1" s="1"/>
  <c r="J56" i="1" s="1"/>
  <c r="C48" i="1"/>
  <c r="E48" i="1" s="1"/>
  <c r="J48" i="1" s="1"/>
  <c r="C44" i="1"/>
  <c r="E44" i="1" s="1"/>
  <c r="J44" i="1" s="1"/>
  <c r="C39" i="1"/>
  <c r="E39" i="1" s="1"/>
  <c r="J39" i="1" s="1"/>
  <c r="C34" i="1"/>
  <c r="E34" i="1" s="1"/>
  <c r="J34" i="1" s="1"/>
  <c r="C27" i="1"/>
  <c r="E27" i="1" s="1"/>
  <c r="J27" i="1" s="1"/>
  <c r="C20" i="1"/>
  <c r="E20" i="1" s="1"/>
  <c r="J20" i="1" s="1"/>
  <c r="C17" i="1"/>
  <c r="E17" i="1" s="1"/>
  <c r="J17" i="1" s="1"/>
  <c r="E79" i="1"/>
  <c r="J79" i="1" s="1"/>
  <c r="C10" i="1"/>
  <c r="E10" i="1" s="1"/>
  <c r="J10" i="1" s="1"/>
  <c r="J8" i="1"/>
  <c r="J9" i="1"/>
  <c r="J11" i="1"/>
  <c r="J12" i="1"/>
  <c r="J13" i="1"/>
  <c r="J14" i="1"/>
  <c r="J15" i="1"/>
  <c r="J16" i="1"/>
  <c r="J18" i="1"/>
  <c r="J19" i="1"/>
  <c r="J21" i="1"/>
  <c r="J22" i="1"/>
  <c r="J23" i="1"/>
  <c r="J24" i="1"/>
  <c r="J25" i="1"/>
  <c r="J28" i="1"/>
  <c r="J29" i="1"/>
  <c r="J30" i="1"/>
  <c r="J31" i="1"/>
  <c r="J32" i="1"/>
  <c r="J33" i="1"/>
  <c r="J35" i="1"/>
  <c r="J36" i="1"/>
  <c r="J37" i="1"/>
  <c r="J38" i="1"/>
  <c r="J40" i="1"/>
  <c r="J41" i="1"/>
  <c r="J42" i="1"/>
  <c r="J43" i="1"/>
  <c r="J45" i="1"/>
  <c r="J46" i="1"/>
  <c r="J47" i="1"/>
  <c r="J49" i="1"/>
  <c r="J50" i="1"/>
  <c r="J51" i="1"/>
  <c r="J52" i="1"/>
  <c r="J53" i="1"/>
  <c r="J54" i="1"/>
  <c r="J57" i="1"/>
  <c r="J58" i="1"/>
  <c r="J59" i="1"/>
  <c r="J60" i="1"/>
  <c r="J61" i="1"/>
  <c r="J63" i="1"/>
  <c r="J64" i="1"/>
  <c r="J65" i="1"/>
  <c r="J67" i="1"/>
  <c r="J68" i="1"/>
  <c r="J69" i="1"/>
  <c r="J70" i="1"/>
  <c r="J71" i="1"/>
  <c r="J72" i="1"/>
  <c r="J74" i="1"/>
  <c r="J75" i="1"/>
  <c r="J76" i="1"/>
  <c r="J77" i="1"/>
  <c r="J78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8" i="1"/>
  <c r="J99" i="1"/>
  <c r="J101" i="1"/>
  <c r="J102" i="1"/>
  <c r="J104" i="1"/>
  <c r="J105" i="1"/>
  <c r="J106" i="1"/>
  <c r="J107" i="1"/>
  <c r="J108" i="1"/>
  <c r="J109" i="1"/>
  <c r="J111" i="1"/>
  <c r="J112" i="1"/>
  <c r="J113" i="1"/>
  <c r="J114" i="1"/>
  <c r="J115" i="1"/>
  <c r="J117" i="1"/>
  <c r="J118" i="1"/>
  <c r="J119" i="1"/>
  <c r="J120" i="1"/>
  <c r="J121" i="1"/>
  <c r="J123" i="1"/>
  <c r="J124" i="1"/>
  <c r="J126" i="1"/>
  <c r="J127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4" i="1"/>
  <c r="J175" i="1"/>
  <c r="J176" i="1"/>
  <c r="J177" i="1"/>
  <c r="J179" i="1"/>
  <c r="J180" i="1"/>
  <c r="J181" i="1"/>
  <c r="J182" i="1"/>
  <c r="J183" i="1"/>
  <c r="J184" i="1"/>
  <c r="C7" i="1"/>
  <c r="E7" i="1" s="1"/>
  <c r="J7" i="1" s="1"/>
</calcChain>
</file>

<file path=xl/sharedStrings.xml><?xml version="1.0" encoding="utf-8"?>
<sst xmlns="http://schemas.openxmlformats.org/spreadsheetml/2006/main" count="364" uniqueCount="82">
  <si>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</si>
  <si>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</si>
  <si>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</si>
  <si>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</si>
  <si>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</si>
  <si>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</si>
  <si>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</si>
  <si>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</si>
  <si>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</si>
  <si>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Armature de semelle filante industrialisée type S 35 - E30 L. 6 m x l. 35 cm 3 filants Ø8 mm</t>
  </si>
  <si>
    <t>ML</t>
  </si>
  <si>
    <t>Semelle de fondation plate S 35 - E30 L. 6 m x l. 35 cm 3 filants de ø 8 mm</t>
  </si>
  <si>
    <t>Main d'oeuvre</t>
  </si>
  <si>
    <t>H</t>
  </si>
  <si>
    <t>Semelle de section variables dosé à 300 kg béton chantier à la bétonnière</t>
  </si>
  <si>
    <t>M³</t>
  </si>
  <si>
    <t>Sable 0/4 concassé</t>
  </si>
  <si>
    <t>T</t>
  </si>
  <si>
    <t>Gravillon 4/6.3 concassé lavé</t>
  </si>
  <si>
    <t>Gravillon 6.3/10 concassé lavé</t>
  </si>
  <si>
    <t>Ciment CPJ - CEM II 32,5</t>
  </si>
  <si>
    <t>KG</t>
  </si>
  <si>
    <t>Eau avec assainissement</t>
  </si>
  <si>
    <t>Semelle de sections variables béton XC2 C20/25 dosé à 300 kg prêt à l'emploi (compris nettoyage des fouilles, non compris armatures et béton de propreté)</t>
  </si>
  <si>
    <t>Béton de gravillon (BPS) XC2 C20/25 dosé à 300 kg de ciment prêt à l'emploi</t>
  </si>
  <si>
    <t>Coffrage traditionnel en planches ou bastaings</t>
  </si>
  <si>
    <t>M²</t>
  </si>
  <si>
    <t>Bois de coffrage sapin tout venant</t>
  </si>
  <si>
    <t>Planche de coffrage 27 mm largeur 0,25</t>
  </si>
  <si>
    <t>Pointe tige lisse tête plate 2,8 x 60 acier clair</t>
  </si>
  <si>
    <t>L</t>
  </si>
  <si>
    <t>Bloc 20 x 20 x 50 cm en béton (agglos) creux 2 alvéoles hourdé au mortier bâtard pour surface moyenne</t>
  </si>
  <si>
    <t>Bloc 20 x 20 x 50 cm 2 alvéoles en béton de granulats courants</t>
  </si>
  <si>
    <t>Chaux NHL 3.5.2</t>
  </si>
  <si>
    <t>Carburant GNR</t>
  </si>
  <si>
    <t>Bloc 20 x 20 x 50 cm à bancher en béton (agglos) compris béton et armatures 5 kg/m²</t>
  </si>
  <si>
    <t>Bloc 20 x 20 x 50 cm à bancher en béton de granulats courants</t>
  </si>
  <si>
    <t>Fer HLE D.10</t>
  </si>
  <si>
    <t>Béton de gravillon (BPS) XC1 C20/25 dosé à 350 kg de ciment prêt à l'emploi</t>
  </si>
  <si>
    <t>Coffrage de voile plan 1 face sans difficultés de coffrage ht &lt;= 3,00 m</t>
  </si>
  <si>
    <t>Voile périphérique et refend ép.0.20 m béton fabriqué sur chantier à la bétonnière</t>
  </si>
  <si>
    <t>Coffrage bois ou contreplaqué pour poutre y compris décoffrage</t>
  </si>
  <si>
    <t>Contre-plaqué pour coffrage ép. 18mm 2 faces bakélisées</t>
  </si>
  <si>
    <t>Armatures en barre H.A et cadres façonnées sur le chantier compris coupes recouvrements calage, ligatures</t>
  </si>
  <si>
    <t>Fer HLE D.8</t>
  </si>
  <si>
    <t>Fer HLE D.12</t>
  </si>
  <si>
    <t>Béton de gravillon (BCP) dosé à 350 kg de ciment fabriqué sur chantier à la bétonnière pour linteau sections différentes</t>
  </si>
  <si>
    <t>Coffrage traditionnel bois pour poteau coulés sur place</t>
  </si>
  <si>
    <t>Béton de gravillon (BCP) dosé à 350 kg de ciment fabriqué sur chantier à la bétonnière pour poteau section variable coulée sur place</t>
  </si>
  <si>
    <t>Chaînage section différente compris coffrage bois pour face intérieure, planelle extérieure 4.5 cm, béton (BCP) dosé à 350 kg fabriqué sur chantier à la bétonnière</t>
  </si>
  <si>
    <t>Bloc 5 x 25 x 50 cm 1 alvéole en béton de granulats courants</t>
  </si>
  <si>
    <t>Treillis de structure 2.220 kg/m² (ST 15 C)</t>
  </si>
  <si>
    <t>Béton pour dalle épaisseur variable (BPS) XC1 C25/30 dosé à 350 kg de ciment prêt à l'emploi</t>
  </si>
  <si>
    <t>Plancher 18 + 5 portée &lt; 5,30 m à poutrelles treillis avec hourdis composite</t>
  </si>
  <si>
    <t>Poutrelle treillis portée 5.10 à 5.70 m</t>
  </si>
  <si>
    <t>Hourdis polymère de 18 cm</t>
  </si>
  <si>
    <t>Coffrage de dalle pleine</t>
  </si>
  <si>
    <t>Coffrage de rives de dalles pleines</t>
  </si>
  <si>
    <t>Treillis de structure 4.026 kg/m² (ST 25 C)</t>
  </si>
  <si>
    <t>Marche droite d'escalier intérieur en béton largeur 90 cm contre un mur</t>
  </si>
  <si>
    <t>Fer HLE D.14</t>
  </si>
  <si>
    <t>Marche droite d'escalier intérieur en béton largeur 90 cm entre murs d'échiffre</t>
  </si>
  <si>
    <t>Marche balancée d'escalier intérieur en béton largeur maxi 150 cm contre un mur</t>
  </si>
  <si>
    <t>Marche balancée d'escalier intérieur en béton largeur maxi 150 cm entre murs d'échiffre</t>
  </si>
  <si>
    <t>Seuil en ciment lissé</t>
  </si>
  <si>
    <t>Appui de fenêtre en ciment moulé lisse à la truelle</t>
  </si>
  <si>
    <t>Profilé P.V.C. goutte d'eau 15 mm gris</t>
  </si>
  <si>
    <t>Fondation</t>
  </si>
  <si>
    <t>Paroie verticale</t>
  </si>
  <si>
    <t xml:space="preserve">OUVRAGE EN BETON </t>
  </si>
  <si>
    <t xml:space="preserve">DALLAGE ET PLANCHER </t>
  </si>
  <si>
    <t>OUVRAGES DIVERS</t>
  </si>
  <si>
    <t>Agent de démoulage différé minéral consommation 1 litre pour 10 à 40 m²</t>
  </si>
  <si>
    <t>Briques creuses (24.8 x 30 x 24.9 cm) pour maçonnerie courante approvisionnement avec élévateur ou grue sur échafaudage</t>
  </si>
  <si>
    <t>Brique de base format 248 x 300 x 249 mm, maçonnerie roulée</t>
  </si>
  <si>
    <t xml:space="preserve">Mortier pour briques à joints minces </t>
  </si>
  <si>
    <t xml:space="preserve">Location coffrage métallique pour voile plan </t>
  </si>
  <si>
    <t>Treillis de structure longueur 4000 largeur 2400 maille 200x200 fil 6 et 6 (ST 15 C)</t>
  </si>
  <si>
    <t>Treillis PAF C longueur 3600 largeur 2400 maille 200x300 fil 4.5 (PAF R)</t>
  </si>
  <si>
    <t>Treillis de structure longueur 6000 largeur 2400 maille 150x150 fil 7 et 7 (ST 25 C)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</si>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</sst>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0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i/>
      <sz val="10"/>
      <color indexed="23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/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64" fontId="2" fillId="0" borderId="5" xfId="0" applyNumberFormat="1" applyFont="1" applyFill="1" applyBorder="1" applyAlignment="1" applyProtection="1">
      <alignment horizontal="right" vertical="center"/>
    </xf>
    <xf numFmtId="164" fontId="5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164" fontId="5" fillId="0" borderId="8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88"/>
  <sheetViews>
    <sheetView tabSelected="1" topLeftCell="A171" workbookViewId="0">
      <selection activeCell="I188" sqref="I188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31" t="s">
        <v>80</v>
      </c>
      <c r="C2" s="31"/>
      <c r="D2" s="31"/>
      <c r="E2" s="31"/>
      <c r="F2" s="31"/>
      <c r="G2" s="31"/>
      <c r="H2" s="31"/>
      <c r="I2" s="31"/>
      <c r="J2" s="31"/>
    </row>
    <row r="3" spans="2:10" x14ac:dyDescent="0.2">
      <c r="B3" s="1"/>
    </row>
    <row r="5" spans="2:10" s="6" customFormat="1" x14ac:dyDescent="0.2">
      <c r="B5" s="10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2" t="s">
        <v>8</v>
      </c>
    </row>
    <row r="6" spans="2:10" s="6" customFormat="1" ht="15.75" x14ac:dyDescent="0.25">
      <c r="B6" s="26" t="s">
        <v>67</v>
      </c>
      <c r="C6" s="24"/>
      <c r="D6" s="24"/>
      <c r="E6" s="24"/>
      <c r="F6" s="24"/>
      <c r="G6" s="24"/>
      <c r="H6" s="24"/>
      <c r="I6" s="24"/>
      <c r="J6" s="25"/>
    </row>
    <row r="7" spans="2:10" s="6" customFormat="1" ht="25.5" x14ac:dyDescent="0.2">
      <c r="B7" s="13" t="s">
        <v>9</v>
      </c>
      <c r="C7" s="7">
        <f>C8*F8+C9*F9</f>
        <v>4.2735000000000003</v>
      </c>
      <c r="D7" s="7">
        <v>1.5029999999999999</v>
      </c>
      <c r="E7" s="7">
        <f>C7*D7</f>
        <v>6.4230704999999997</v>
      </c>
      <c r="F7" s="7">
        <v>1</v>
      </c>
      <c r="G7" s="8" t="s">
        <v>10</v>
      </c>
      <c r="H7" s="8"/>
      <c r="I7" s="9">
        <v>20</v>
      </c>
      <c r="J7" s="14">
        <f>E7*F7</f>
        <v>6.4230704999999997</v>
      </c>
    </row>
    <row r="8" spans="2:10" ht="25.5" x14ac:dyDescent="0.2">
      <c r="B8" s="15" t="s">
        <v>11</v>
      </c>
      <c r="C8" s="3">
        <v>3.07</v>
      </c>
      <c r="D8" s="3">
        <v>1.502</v>
      </c>
      <c r="E8" s="3">
        <v>4.6100000000000003</v>
      </c>
      <c r="F8" s="3">
        <v>1.05</v>
      </c>
      <c r="G8" s="4" t="s">
        <v>10</v>
      </c>
      <c r="H8" s="2"/>
      <c r="I8" s="5">
        <v>20</v>
      </c>
      <c r="J8" s="16">
        <f t="shared" ref="J8:J73" si="0">E8*F8</f>
        <v>4.8405000000000005</v>
      </c>
    </row>
    <row r="9" spans="2:10" x14ac:dyDescent="0.2">
      <c r="B9" s="15" t="s">
        <v>12</v>
      </c>
      <c r="C9" s="3">
        <v>30</v>
      </c>
      <c r="D9" s="3">
        <v>1.5</v>
      </c>
      <c r="E9" s="3">
        <v>30</v>
      </c>
      <c r="F9" s="3">
        <v>3.5000000000000003E-2</v>
      </c>
      <c r="G9" s="4" t="s">
        <v>13</v>
      </c>
      <c r="H9" s="2"/>
      <c r="I9" s="5">
        <v>20</v>
      </c>
      <c r="J9" s="16">
        <f t="shared" si="0"/>
        <v>1.05</v>
      </c>
    </row>
    <row r="10" spans="2:10" s="6" customFormat="1" ht="25.5" x14ac:dyDescent="0.2">
      <c r="B10" s="13" t="s">
        <v>14</v>
      </c>
      <c r="C10" s="7">
        <f>C11*F11+C12*F12+C13*F13+C14*F14+C15*F15+C16*F16</f>
        <v>270.27119999999996</v>
      </c>
      <c r="D10" s="7">
        <v>1.5</v>
      </c>
      <c r="E10" s="7">
        <f>C10*F10</f>
        <v>270.27119999999996</v>
      </c>
      <c r="F10" s="7">
        <v>1</v>
      </c>
      <c r="G10" s="8" t="s">
        <v>15</v>
      </c>
      <c r="H10" s="8"/>
      <c r="I10" s="9">
        <v>20</v>
      </c>
      <c r="J10" s="14">
        <f t="shared" si="0"/>
        <v>270.27119999999996</v>
      </c>
    </row>
    <row r="11" spans="2:10" x14ac:dyDescent="0.2">
      <c r="B11" s="15" t="s">
        <v>16</v>
      </c>
      <c r="C11" s="3">
        <v>34.1</v>
      </c>
      <c r="D11" s="3">
        <v>1.5</v>
      </c>
      <c r="E11" s="3">
        <v>51.15</v>
      </c>
      <c r="F11" s="3">
        <v>0.73199999999999998</v>
      </c>
      <c r="G11" s="4" t="s">
        <v>17</v>
      </c>
      <c r="H11" s="2"/>
      <c r="I11" s="5">
        <v>20</v>
      </c>
      <c r="J11" s="16">
        <f t="shared" si="0"/>
        <v>37.441800000000001</v>
      </c>
    </row>
    <row r="12" spans="2:10" x14ac:dyDescent="0.2">
      <c r="B12" s="15" t="s">
        <v>18</v>
      </c>
      <c r="C12" s="3">
        <v>37.799999999999997</v>
      </c>
      <c r="D12" s="3">
        <v>1.5</v>
      </c>
      <c r="E12" s="3">
        <v>56.7</v>
      </c>
      <c r="F12" s="3">
        <v>0.74099999999999999</v>
      </c>
      <c r="G12" s="4" t="s">
        <v>17</v>
      </c>
      <c r="H12" s="2"/>
      <c r="I12" s="5">
        <v>20</v>
      </c>
      <c r="J12" s="16">
        <f t="shared" si="0"/>
        <v>42.014700000000005</v>
      </c>
    </row>
    <row r="13" spans="2:10" x14ac:dyDescent="0.2">
      <c r="B13" s="15" t="s">
        <v>19</v>
      </c>
      <c r="C13" s="3">
        <v>36.5</v>
      </c>
      <c r="D13" s="3">
        <v>1.5</v>
      </c>
      <c r="E13" s="3">
        <v>54.75</v>
      </c>
      <c r="F13" s="3">
        <v>0.74099999999999999</v>
      </c>
      <c r="G13" s="4" t="s">
        <v>17</v>
      </c>
      <c r="H13" s="2"/>
      <c r="I13" s="5">
        <v>20</v>
      </c>
      <c r="J13" s="16">
        <f t="shared" si="0"/>
        <v>40.569749999999999</v>
      </c>
    </row>
    <row r="14" spans="2:10" x14ac:dyDescent="0.2">
      <c r="B14" s="15" t="s">
        <v>20</v>
      </c>
      <c r="C14" s="3">
        <v>0.24</v>
      </c>
      <c r="D14" s="3">
        <v>1.5</v>
      </c>
      <c r="E14" s="3">
        <v>0.36</v>
      </c>
      <c r="F14" s="3">
        <v>330.75</v>
      </c>
      <c r="G14" s="4" t="s">
        <v>21</v>
      </c>
      <c r="H14" s="2"/>
      <c r="I14" s="5">
        <v>20</v>
      </c>
      <c r="J14" s="16">
        <f t="shared" si="0"/>
        <v>119.07</v>
      </c>
    </row>
    <row r="15" spans="2:10" x14ac:dyDescent="0.2">
      <c r="B15" s="15" t="s">
        <v>22</v>
      </c>
      <c r="C15" s="3">
        <v>3.97</v>
      </c>
      <c r="D15" s="3">
        <v>1.5009999999999999</v>
      </c>
      <c r="E15" s="3">
        <v>5.96</v>
      </c>
      <c r="F15" s="3">
        <v>0.21</v>
      </c>
      <c r="G15" s="4" t="s">
        <v>15</v>
      </c>
      <c r="H15" s="2"/>
      <c r="I15" s="5">
        <v>20</v>
      </c>
      <c r="J15" s="16">
        <f t="shared" si="0"/>
        <v>1.2516</v>
      </c>
    </row>
    <row r="16" spans="2:10" x14ac:dyDescent="0.2">
      <c r="B16" s="15" t="s">
        <v>12</v>
      </c>
      <c r="C16" s="3">
        <v>30</v>
      </c>
      <c r="D16" s="3">
        <v>1.5</v>
      </c>
      <c r="E16" s="3">
        <v>30</v>
      </c>
      <c r="F16" s="3">
        <v>3.6680000000000001</v>
      </c>
      <c r="G16" s="4" t="s">
        <v>13</v>
      </c>
      <c r="H16" s="2"/>
      <c r="I16" s="5">
        <v>20</v>
      </c>
      <c r="J16" s="16">
        <f t="shared" si="0"/>
        <v>110.04</v>
      </c>
    </row>
    <row r="17" spans="2:10" s="6" customFormat="1" ht="38.25" x14ac:dyDescent="0.2">
      <c r="B17" s="13" t="s">
        <v>23</v>
      </c>
      <c r="C17" s="7">
        <f>C18*F18+C19*F19</f>
        <v>143.21550000000002</v>
      </c>
      <c r="D17" s="7">
        <v>1.5</v>
      </c>
      <c r="E17" s="7">
        <f>C17*D17</f>
        <v>214.82325000000003</v>
      </c>
      <c r="F17" s="7">
        <v>1</v>
      </c>
      <c r="G17" s="8" t="s">
        <v>15</v>
      </c>
      <c r="H17" s="8"/>
      <c r="I17" s="9">
        <v>20</v>
      </c>
      <c r="J17" s="14">
        <f t="shared" si="0"/>
        <v>214.82325000000003</v>
      </c>
    </row>
    <row r="18" spans="2:10" ht="25.5" x14ac:dyDescent="0.2">
      <c r="B18" s="15" t="s">
        <v>24</v>
      </c>
      <c r="C18" s="3">
        <v>102.11</v>
      </c>
      <c r="D18" s="3">
        <v>1.5</v>
      </c>
      <c r="E18" s="3">
        <v>153.16999999999999</v>
      </c>
      <c r="F18" s="3">
        <v>1.05</v>
      </c>
      <c r="G18" s="4" t="s">
        <v>15</v>
      </c>
      <c r="H18" s="2"/>
      <c r="I18" s="5">
        <v>20</v>
      </c>
      <c r="J18" s="16">
        <f t="shared" si="0"/>
        <v>160.82849999999999</v>
      </c>
    </row>
    <row r="19" spans="2:10" x14ac:dyDescent="0.2">
      <c r="B19" s="15" t="s">
        <v>12</v>
      </c>
      <c r="C19" s="3">
        <v>30</v>
      </c>
      <c r="D19" s="3">
        <v>1.5</v>
      </c>
      <c r="E19" s="3">
        <v>30</v>
      </c>
      <c r="F19" s="3">
        <v>1.2</v>
      </c>
      <c r="G19" s="4" t="s">
        <v>13</v>
      </c>
      <c r="H19" s="2"/>
      <c r="I19" s="5">
        <v>20</v>
      </c>
      <c r="J19" s="16">
        <f t="shared" si="0"/>
        <v>36</v>
      </c>
    </row>
    <row r="20" spans="2:10" s="6" customFormat="1" x14ac:dyDescent="0.2">
      <c r="B20" s="13" t="s">
        <v>25</v>
      </c>
      <c r="C20" s="7">
        <f>C21*F21+C22*F22+C23*F23+C24*F24+C25*F25</f>
        <v>37.624099999999999</v>
      </c>
      <c r="D20" s="7">
        <v>1.5</v>
      </c>
      <c r="E20" s="7">
        <f>C20*D20</f>
        <v>56.436149999999998</v>
      </c>
      <c r="F20" s="7">
        <v>1</v>
      </c>
      <c r="G20" s="8" t="s">
        <v>26</v>
      </c>
      <c r="H20" s="8"/>
      <c r="I20" s="9">
        <v>20</v>
      </c>
      <c r="J20" s="14">
        <f t="shared" si="0"/>
        <v>56.436149999999998</v>
      </c>
    </row>
    <row r="21" spans="2:10" x14ac:dyDescent="0.2">
      <c r="B21" s="15" t="s">
        <v>27</v>
      </c>
      <c r="C21" s="3">
        <v>359.33</v>
      </c>
      <c r="D21" s="3">
        <v>1.5</v>
      </c>
      <c r="E21" s="3">
        <v>539</v>
      </c>
      <c r="F21" s="3">
        <v>0.02</v>
      </c>
      <c r="G21" s="4" t="s">
        <v>15</v>
      </c>
      <c r="H21" s="2"/>
      <c r="I21" s="5">
        <v>20</v>
      </c>
      <c r="J21" s="16">
        <f t="shared" si="0"/>
        <v>10.78</v>
      </c>
    </row>
    <row r="22" spans="2:10" x14ac:dyDescent="0.2">
      <c r="B22" s="15" t="s">
        <v>28</v>
      </c>
      <c r="C22" s="3">
        <v>2.4300000000000002</v>
      </c>
      <c r="D22" s="3">
        <v>1.502</v>
      </c>
      <c r="E22" s="3">
        <v>3.65</v>
      </c>
      <c r="F22" s="3">
        <v>0.1</v>
      </c>
      <c r="G22" s="4" t="s">
        <v>10</v>
      </c>
      <c r="H22" s="2"/>
      <c r="I22" s="5">
        <v>20</v>
      </c>
      <c r="J22" s="16">
        <f t="shared" si="0"/>
        <v>0.36499999999999999</v>
      </c>
    </row>
    <row r="23" spans="2:10" x14ac:dyDescent="0.2">
      <c r="B23" s="15" t="s">
        <v>29</v>
      </c>
      <c r="C23" s="3">
        <v>9.89</v>
      </c>
      <c r="D23" s="3">
        <v>1.5009999999999999</v>
      </c>
      <c r="E23" s="3">
        <v>14.84</v>
      </c>
      <c r="F23" s="3">
        <v>0.05</v>
      </c>
      <c r="G23" s="4" t="s">
        <v>21</v>
      </c>
      <c r="H23" s="2"/>
      <c r="I23" s="5">
        <v>20</v>
      </c>
      <c r="J23" s="16">
        <f t="shared" si="0"/>
        <v>0.74199999999999999</v>
      </c>
    </row>
    <row r="24" spans="2:10" ht="25.5" x14ac:dyDescent="0.2">
      <c r="B24" s="15" t="s">
        <v>72</v>
      </c>
      <c r="C24" s="3">
        <v>13.5</v>
      </c>
      <c r="D24" s="3">
        <v>1.5</v>
      </c>
      <c r="E24" s="3">
        <v>20.25</v>
      </c>
      <c r="F24" s="3">
        <v>0.2</v>
      </c>
      <c r="G24" s="4" t="s">
        <v>30</v>
      </c>
      <c r="H24" s="2"/>
      <c r="I24" s="5">
        <v>20</v>
      </c>
      <c r="J24" s="16">
        <f t="shared" si="0"/>
        <v>4.05</v>
      </c>
    </row>
    <row r="25" spans="2:10" x14ac:dyDescent="0.2">
      <c r="B25" s="15" t="s">
        <v>12</v>
      </c>
      <c r="C25" s="3">
        <v>30</v>
      </c>
      <c r="D25" s="3">
        <v>1.5</v>
      </c>
      <c r="E25" s="3">
        <v>30</v>
      </c>
      <c r="F25" s="3">
        <v>0.9</v>
      </c>
      <c r="G25" s="4" t="s">
        <v>13</v>
      </c>
      <c r="H25" s="2"/>
      <c r="I25" s="5">
        <v>20</v>
      </c>
      <c r="J25" s="16">
        <f t="shared" si="0"/>
        <v>27</v>
      </c>
    </row>
    <row r="26" spans="2:10" ht="15.75" x14ac:dyDescent="0.2">
      <c r="B26" s="27" t="s">
        <v>68</v>
      </c>
      <c r="C26" s="3"/>
      <c r="D26" s="3"/>
      <c r="E26" s="3"/>
      <c r="F26" s="3"/>
      <c r="G26" s="4"/>
      <c r="H26" s="2"/>
      <c r="I26" s="5"/>
      <c r="J26" s="16"/>
    </row>
    <row r="27" spans="2:10" s="6" customFormat="1" ht="25.5" x14ac:dyDescent="0.2">
      <c r="B27" s="13" t="s">
        <v>31</v>
      </c>
      <c r="C27" s="7">
        <f>C28*F28+C29*F29+C30*F30+C31*F31+C32*F32+C33*F33</f>
        <v>38.282179999999997</v>
      </c>
      <c r="D27" s="7">
        <v>1.5</v>
      </c>
      <c r="E27" s="7">
        <f>C27*D27</f>
        <v>57.423269999999995</v>
      </c>
      <c r="F27" s="7">
        <v>1</v>
      </c>
      <c r="G27" s="8" t="s">
        <v>26</v>
      </c>
      <c r="H27" s="8"/>
      <c r="I27" s="9">
        <v>20</v>
      </c>
      <c r="J27" s="14">
        <f t="shared" si="0"/>
        <v>57.423269999999995</v>
      </c>
    </row>
    <row r="28" spans="2:10" x14ac:dyDescent="0.2">
      <c r="B28" s="15" t="s">
        <v>32</v>
      </c>
      <c r="C28" s="3">
        <v>1.26</v>
      </c>
      <c r="D28" s="3">
        <v>1.5</v>
      </c>
      <c r="E28" s="3">
        <v>1.89</v>
      </c>
      <c r="F28" s="3">
        <v>10.5</v>
      </c>
      <c r="G28" s="4" t="s">
        <v>5</v>
      </c>
      <c r="H28" s="2"/>
      <c r="I28" s="5">
        <v>20</v>
      </c>
      <c r="J28" s="16">
        <f t="shared" si="0"/>
        <v>19.844999999999999</v>
      </c>
    </row>
    <row r="29" spans="2:10" x14ac:dyDescent="0.2">
      <c r="B29" s="15" t="s">
        <v>16</v>
      </c>
      <c r="C29" s="3">
        <v>34.1</v>
      </c>
      <c r="D29" s="3">
        <v>1.5</v>
      </c>
      <c r="E29" s="3">
        <v>51.15</v>
      </c>
      <c r="F29" s="3">
        <v>4.2999999999999997E-2</v>
      </c>
      <c r="G29" s="4" t="s">
        <v>17</v>
      </c>
      <c r="H29" s="2"/>
      <c r="I29" s="5">
        <v>20</v>
      </c>
      <c r="J29" s="16">
        <f t="shared" si="0"/>
        <v>2.1994499999999997</v>
      </c>
    </row>
    <row r="30" spans="2:10" x14ac:dyDescent="0.2">
      <c r="B30" s="15" t="s">
        <v>20</v>
      </c>
      <c r="C30" s="3">
        <v>0.24</v>
      </c>
      <c r="D30" s="3">
        <v>1.5</v>
      </c>
      <c r="E30" s="3">
        <v>0.36</v>
      </c>
      <c r="F30" s="3">
        <v>5</v>
      </c>
      <c r="G30" s="4" t="s">
        <v>21</v>
      </c>
      <c r="H30" s="2"/>
      <c r="I30" s="5">
        <v>20</v>
      </c>
      <c r="J30" s="16">
        <f t="shared" si="0"/>
        <v>1.7999999999999998</v>
      </c>
    </row>
    <row r="31" spans="2:10" x14ac:dyDescent="0.2">
      <c r="B31" s="15" t="s">
        <v>33</v>
      </c>
      <c r="C31" s="3">
        <v>0.52</v>
      </c>
      <c r="D31" s="3">
        <v>1.5</v>
      </c>
      <c r="E31" s="3">
        <v>0.78</v>
      </c>
      <c r="F31" s="3">
        <v>5</v>
      </c>
      <c r="G31" s="4" t="s">
        <v>21</v>
      </c>
      <c r="H31" s="2"/>
      <c r="I31" s="5">
        <v>20</v>
      </c>
      <c r="J31" s="16">
        <f t="shared" si="0"/>
        <v>3.9000000000000004</v>
      </c>
    </row>
    <row r="32" spans="2:10" x14ac:dyDescent="0.2">
      <c r="B32" s="15" t="s">
        <v>22</v>
      </c>
      <c r="C32" s="3">
        <v>3.97</v>
      </c>
      <c r="D32" s="3">
        <v>1.5009999999999999</v>
      </c>
      <c r="E32" s="3">
        <v>5.96</v>
      </c>
      <c r="F32" s="3">
        <v>4.0000000000000001E-3</v>
      </c>
      <c r="G32" s="4" t="s">
        <v>15</v>
      </c>
      <c r="H32" s="2"/>
      <c r="I32" s="5">
        <v>20</v>
      </c>
      <c r="J32" s="16">
        <f t="shared" si="0"/>
        <v>2.384E-2</v>
      </c>
    </row>
    <row r="33" spans="2:10" x14ac:dyDescent="0.2">
      <c r="B33" s="15" t="s">
        <v>12</v>
      </c>
      <c r="C33" s="3">
        <v>30</v>
      </c>
      <c r="D33" s="3">
        <v>1.5</v>
      </c>
      <c r="E33" s="3">
        <v>30</v>
      </c>
      <c r="F33" s="3">
        <v>0.65900000000000003</v>
      </c>
      <c r="G33" s="4" t="s">
        <v>13</v>
      </c>
      <c r="H33" s="2"/>
      <c r="I33" s="5">
        <v>20</v>
      </c>
      <c r="J33" s="16">
        <f t="shared" si="0"/>
        <v>19.77</v>
      </c>
    </row>
    <row r="34" spans="2:10" s="6" customFormat="1" ht="38.25" x14ac:dyDescent="0.2">
      <c r="B34" s="13" t="s">
        <v>73</v>
      </c>
      <c r="C34" s="7">
        <f>C35*F35+C36*F36+C37*F37+C38*F38</f>
        <v>109.52246</v>
      </c>
      <c r="D34" s="7">
        <v>1.5</v>
      </c>
      <c r="E34" s="7">
        <f>C34*D34</f>
        <v>164.28368999999998</v>
      </c>
      <c r="F34" s="7">
        <v>1</v>
      </c>
      <c r="G34" s="8" t="s">
        <v>26</v>
      </c>
      <c r="H34" s="8"/>
      <c r="I34" s="9">
        <v>20</v>
      </c>
      <c r="J34" s="14">
        <f t="shared" si="0"/>
        <v>164.28368999999998</v>
      </c>
    </row>
    <row r="35" spans="2:10" x14ac:dyDescent="0.2">
      <c r="B35" s="15" t="s">
        <v>34</v>
      </c>
      <c r="C35" s="3">
        <v>1.37</v>
      </c>
      <c r="D35" s="3">
        <v>1.504</v>
      </c>
      <c r="E35" s="3">
        <v>2.06</v>
      </c>
      <c r="F35" s="3">
        <v>0.35799999999999998</v>
      </c>
      <c r="G35" s="4" t="s">
        <v>30</v>
      </c>
      <c r="H35" s="2"/>
      <c r="I35" s="5">
        <v>20</v>
      </c>
      <c r="J35" s="16">
        <f t="shared" si="0"/>
        <v>0.73748000000000002</v>
      </c>
    </row>
    <row r="36" spans="2:10" x14ac:dyDescent="0.2">
      <c r="B36" s="15" t="s">
        <v>74</v>
      </c>
      <c r="C36" s="3">
        <v>4.84</v>
      </c>
      <c r="D36" s="3">
        <v>1.5</v>
      </c>
      <c r="E36" s="3">
        <v>7.26</v>
      </c>
      <c r="F36" s="3">
        <v>16.8</v>
      </c>
      <c r="G36" s="4" t="s">
        <v>5</v>
      </c>
      <c r="H36" s="2"/>
      <c r="I36" s="5">
        <v>20</v>
      </c>
      <c r="J36" s="16">
        <f t="shared" si="0"/>
        <v>121.968</v>
      </c>
    </row>
    <row r="37" spans="2:10" x14ac:dyDescent="0.2">
      <c r="B37" s="15" t="s">
        <v>75</v>
      </c>
      <c r="C37" s="3">
        <v>1.08</v>
      </c>
      <c r="D37" s="3">
        <v>1.5</v>
      </c>
      <c r="E37" s="3">
        <v>1.62</v>
      </c>
      <c r="F37" s="3">
        <v>4</v>
      </c>
      <c r="G37" s="4" t="s">
        <v>21</v>
      </c>
      <c r="H37" s="2"/>
      <c r="I37" s="5">
        <v>20</v>
      </c>
      <c r="J37" s="16">
        <f t="shared" si="0"/>
        <v>6.48</v>
      </c>
    </row>
    <row r="38" spans="2:10" x14ac:dyDescent="0.2">
      <c r="B38" s="15" t="s">
        <v>12</v>
      </c>
      <c r="C38" s="3">
        <v>30</v>
      </c>
      <c r="D38" s="3">
        <v>1.5</v>
      </c>
      <c r="E38" s="3">
        <v>30</v>
      </c>
      <c r="F38" s="3">
        <v>0.78</v>
      </c>
      <c r="G38" s="4" t="s">
        <v>13</v>
      </c>
      <c r="H38" s="2"/>
      <c r="I38" s="5">
        <v>20</v>
      </c>
      <c r="J38" s="16">
        <f t="shared" si="0"/>
        <v>23.400000000000002</v>
      </c>
    </row>
    <row r="39" spans="2:10" s="6" customFormat="1" ht="25.5" x14ac:dyDescent="0.2">
      <c r="B39" s="13" t="s">
        <v>35</v>
      </c>
      <c r="C39" s="7">
        <f>C40*F40+C41*F41+C42*F42+C43*F43</f>
        <v>113.1095</v>
      </c>
      <c r="D39" s="7">
        <v>1.5</v>
      </c>
      <c r="E39" s="7">
        <f>C39*D39</f>
        <v>169.66424999999998</v>
      </c>
      <c r="F39" s="7">
        <v>1</v>
      </c>
      <c r="G39" s="8" t="s">
        <v>26</v>
      </c>
      <c r="H39" s="8"/>
      <c r="I39" s="9">
        <v>20</v>
      </c>
      <c r="J39" s="14">
        <f t="shared" si="0"/>
        <v>169.66424999999998</v>
      </c>
    </row>
    <row r="40" spans="2:10" x14ac:dyDescent="0.2">
      <c r="B40" s="15" t="s">
        <v>36</v>
      </c>
      <c r="C40" s="3">
        <v>3.04</v>
      </c>
      <c r="D40" s="3">
        <v>1.5</v>
      </c>
      <c r="E40" s="3">
        <v>4.5599999999999996</v>
      </c>
      <c r="F40" s="3">
        <v>10.5</v>
      </c>
      <c r="G40" s="4" t="s">
        <v>5</v>
      </c>
      <c r="H40" s="2"/>
      <c r="I40" s="5">
        <v>20</v>
      </c>
      <c r="J40" s="16">
        <f t="shared" si="0"/>
        <v>47.879999999999995</v>
      </c>
    </row>
    <row r="41" spans="2:10" x14ac:dyDescent="0.2">
      <c r="B41" s="15" t="s">
        <v>37</v>
      </c>
      <c r="C41" s="3">
        <v>5.74</v>
      </c>
      <c r="D41" s="3">
        <v>1.5</v>
      </c>
      <c r="E41" s="3">
        <v>8.61</v>
      </c>
      <c r="F41" s="3">
        <v>5</v>
      </c>
      <c r="G41" s="4" t="s">
        <v>21</v>
      </c>
      <c r="H41" s="2"/>
      <c r="I41" s="5">
        <v>20</v>
      </c>
      <c r="J41" s="16">
        <f t="shared" si="0"/>
        <v>43.05</v>
      </c>
    </row>
    <row r="42" spans="2:10" ht="25.5" x14ac:dyDescent="0.2">
      <c r="B42" s="15" t="s">
        <v>38</v>
      </c>
      <c r="C42" s="3">
        <v>99.9</v>
      </c>
      <c r="D42" s="3">
        <v>1.5</v>
      </c>
      <c r="E42" s="3">
        <v>149.85</v>
      </c>
      <c r="F42" s="3">
        <v>0.105</v>
      </c>
      <c r="G42" s="4" t="s">
        <v>15</v>
      </c>
      <c r="H42" s="2"/>
      <c r="I42" s="5">
        <v>20</v>
      </c>
      <c r="J42" s="16">
        <f t="shared" si="0"/>
        <v>15.734249999999999</v>
      </c>
    </row>
    <row r="43" spans="2:10" x14ac:dyDescent="0.2">
      <c r="B43" s="15" t="s">
        <v>12</v>
      </c>
      <c r="C43" s="3">
        <v>30</v>
      </c>
      <c r="D43" s="3">
        <v>1.5</v>
      </c>
      <c r="E43" s="3">
        <v>30</v>
      </c>
      <c r="F43" s="3">
        <v>1.4</v>
      </c>
      <c r="G43" s="4" t="s">
        <v>13</v>
      </c>
      <c r="H43" s="2"/>
      <c r="I43" s="5">
        <v>20</v>
      </c>
      <c r="J43" s="16">
        <f t="shared" si="0"/>
        <v>42</v>
      </c>
    </row>
    <row r="44" spans="2:10" s="6" customFormat="1" ht="25.5" x14ac:dyDescent="0.2">
      <c r="B44" s="13" t="s">
        <v>39</v>
      </c>
      <c r="C44" s="7">
        <f>C45*F45+C46*F46+C47*F47</f>
        <v>44.7</v>
      </c>
      <c r="D44" s="7">
        <v>1.5</v>
      </c>
      <c r="E44" s="7">
        <f>C44*D44</f>
        <v>67.050000000000011</v>
      </c>
      <c r="F44" s="7">
        <v>1</v>
      </c>
      <c r="G44" s="8" t="s">
        <v>26</v>
      </c>
      <c r="H44" s="8"/>
      <c r="I44" s="9">
        <v>20</v>
      </c>
      <c r="J44" s="14">
        <f t="shared" si="0"/>
        <v>67.050000000000011</v>
      </c>
    </row>
    <row r="45" spans="2:10" x14ac:dyDescent="0.2">
      <c r="B45" s="15" t="s">
        <v>76</v>
      </c>
      <c r="C45" s="3">
        <v>30</v>
      </c>
      <c r="D45" s="3">
        <v>1.5</v>
      </c>
      <c r="E45" s="3">
        <v>45</v>
      </c>
      <c r="F45" s="3">
        <v>1</v>
      </c>
      <c r="G45" s="4" t="s">
        <v>26</v>
      </c>
      <c r="H45" s="2"/>
      <c r="I45" s="5">
        <v>20</v>
      </c>
      <c r="J45" s="16">
        <f t="shared" si="0"/>
        <v>45</v>
      </c>
    </row>
    <row r="46" spans="2:10" ht="25.5" x14ac:dyDescent="0.2">
      <c r="B46" s="15" t="s">
        <v>72</v>
      </c>
      <c r="C46" s="3">
        <v>13.5</v>
      </c>
      <c r="D46" s="3">
        <v>1.5</v>
      </c>
      <c r="E46" s="3">
        <v>20.25</v>
      </c>
      <c r="F46" s="3">
        <v>0.2</v>
      </c>
      <c r="G46" s="4" t="s">
        <v>30</v>
      </c>
      <c r="H46" s="2"/>
      <c r="I46" s="5">
        <v>20</v>
      </c>
      <c r="J46" s="16">
        <f t="shared" si="0"/>
        <v>4.05</v>
      </c>
    </row>
    <row r="47" spans="2:10" x14ac:dyDescent="0.2">
      <c r="B47" s="15" t="s">
        <v>12</v>
      </c>
      <c r="C47" s="3">
        <v>30</v>
      </c>
      <c r="D47" s="3">
        <v>1.5</v>
      </c>
      <c r="E47" s="3">
        <v>30</v>
      </c>
      <c r="F47" s="3">
        <v>0.4</v>
      </c>
      <c r="G47" s="4" t="s">
        <v>13</v>
      </c>
      <c r="H47" s="2"/>
      <c r="I47" s="5">
        <v>20</v>
      </c>
      <c r="J47" s="16">
        <f t="shared" si="0"/>
        <v>12</v>
      </c>
    </row>
    <row r="48" spans="2:10" s="6" customFormat="1" ht="25.5" x14ac:dyDescent="0.2">
      <c r="B48" s="13" t="s">
        <v>40</v>
      </c>
      <c r="C48" s="7">
        <f>C49*F49+C50*F50+C51*F51+C52*F52+C53*F53+C54*F54</f>
        <v>68.983739999999997</v>
      </c>
      <c r="D48" s="7">
        <v>1.5</v>
      </c>
      <c r="E48" s="7">
        <f>C48*D48</f>
        <v>103.47560999999999</v>
      </c>
      <c r="F48" s="7">
        <v>1</v>
      </c>
      <c r="G48" s="8" t="s">
        <v>26</v>
      </c>
      <c r="H48" s="8"/>
      <c r="I48" s="9">
        <v>20</v>
      </c>
      <c r="J48" s="14">
        <f t="shared" si="0"/>
        <v>103.47560999999999</v>
      </c>
    </row>
    <row r="49" spans="2:10" x14ac:dyDescent="0.2">
      <c r="B49" s="15" t="s">
        <v>16</v>
      </c>
      <c r="C49" s="3">
        <v>34.1</v>
      </c>
      <c r="D49" s="3">
        <v>1.5</v>
      </c>
      <c r="E49" s="3">
        <v>51.15</v>
      </c>
      <c r="F49" s="3">
        <v>0.14599999999999999</v>
      </c>
      <c r="G49" s="4" t="s">
        <v>17</v>
      </c>
      <c r="H49" s="2"/>
      <c r="I49" s="5">
        <v>20</v>
      </c>
      <c r="J49" s="16">
        <f t="shared" si="0"/>
        <v>7.4678999999999993</v>
      </c>
    </row>
    <row r="50" spans="2:10" x14ac:dyDescent="0.2">
      <c r="B50" s="15" t="s">
        <v>18</v>
      </c>
      <c r="C50" s="3">
        <v>37.799999999999997</v>
      </c>
      <c r="D50" s="3">
        <v>1.5</v>
      </c>
      <c r="E50" s="3">
        <v>56.7</v>
      </c>
      <c r="F50" s="3">
        <v>0.14799999999999999</v>
      </c>
      <c r="G50" s="4" t="s">
        <v>17</v>
      </c>
      <c r="H50" s="2"/>
      <c r="I50" s="5">
        <v>20</v>
      </c>
      <c r="J50" s="16">
        <f t="shared" si="0"/>
        <v>8.3916000000000004</v>
      </c>
    </row>
    <row r="51" spans="2:10" x14ac:dyDescent="0.2">
      <c r="B51" s="15" t="s">
        <v>19</v>
      </c>
      <c r="C51" s="3">
        <v>36.5</v>
      </c>
      <c r="D51" s="3">
        <v>1.5</v>
      </c>
      <c r="E51" s="3">
        <v>54.75</v>
      </c>
      <c r="F51" s="3">
        <v>0.14799999999999999</v>
      </c>
      <c r="G51" s="4" t="s">
        <v>17</v>
      </c>
      <c r="H51" s="2"/>
      <c r="I51" s="5">
        <v>20</v>
      </c>
      <c r="J51" s="16">
        <f t="shared" si="0"/>
        <v>8.1029999999999998</v>
      </c>
    </row>
    <row r="52" spans="2:10" x14ac:dyDescent="0.2">
      <c r="B52" s="15" t="s">
        <v>20</v>
      </c>
      <c r="C52" s="3">
        <v>0.24</v>
      </c>
      <c r="D52" s="3">
        <v>1.5</v>
      </c>
      <c r="E52" s="3">
        <v>0.36</v>
      </c>
      <c r="F52" s="3">
        <v>77.174999999999997</v>
      </c>
      <c r="G52" s="4" t="s">
        <v>21</v>
      </c>
      <c r="H52" s="2"/>
      <c r="I52" s="5">
        <v>20</v>
      </c>
      <c r="J52" s="16">
        <f t="shared" si="0"/>
        <v>27.782999999999998</v>
      </c>
    </row>
    <row r="53" spans="2:10" x14ac:dyDescent="0.2">
      <c r="B53" s="15" t="s">
        <v>22</v>
      </c>
      <c r="C53" s="3">
        <v>3.97</v>
      </c>
      <c r="D53" s="3">
        <v>1.5009999999999999</v>
      </c>
      <c r="E53" s="3">
        <v>5.96</v>
      </c>
      <c r="F53" s="3">
        <v>4.2000000000000003E-2</v>
      </c>
      <c r="G53" s="4" t="s">
        <v>15</v>
      </c>
      <c r="H53" s="2"/>
      <c r="I53" s="5">
        <v>20</v>
      </c>
      <c r="J53" s="16">
        <f t="shared" si="0"/>
        <v>0.25031999999999999</v>
      </c>
    </row>
    <row r="54" spans="2:10" x14ac:dyDescent="0.2">
      <c r="B54" s="15" t="s">
        <v>12</v>
      </c>
      <c r="C54" s="3">
        <v>30</v>
      </c>
      <c r="D54" s="3">
        <v>1.5</v>
      </c>
      <c r="E54" s="3">
        <v>30</v>
      </c>
      <c r="F54" s="3">
        <v>1.1439999999999999</v>
      </c>
      <c r="G54" s="4" t="s">
        <v>13</v>
      </c>
      <c r="H54" s="2"/>
      <c r="I54" s="5">
        <v>20</v>
      </c>
      <c r="J54" s="16">
        <f t="shared" si="0"/>
        <v>34.32</v>
      </c>
    </row>
    <row r="55" spans="2:10" ht="15.75" x14ac:dyDescent="0.2">
      <c r="B55" s="27" t="s">
        <v>69</v>
      </c>
      <c r="C55" s="3"/>
      <c r="D55" s="3"/>
      <c r="E55" s="3"/>
      <c r="F55" s="3"/>
      <c r="G55" s="4"/>
      <c r="H55" s="2"/>
      <c r="I55" s="5"/>
      <c r="J55" s="16"/>
    </row>
    <row r="56" spans="2:10" s="6" customFormat="1" ht="25.5" x14ac:dyDescent="0.2">
      <c r="B56" s="13" t="s">
        <v>41</v>
      </c>
      <c r="C56" s="7">
        <f>C57*F57+C58*F58+C59*F59+C60*F60+C61*F61</f>
        <v>54.834400000000002</v>
      </c>
      <c r="D56" s="7">
        <v>1.5</v>
      </c>
      <c r="E56" s="7">
        <f>C56*D56</f>
        <v>82.251599999999996</v>
      </c>
      <c r="F56" s="7">
        <v>1</v>
      </c>
      <c r="G56" s="8" t="s">
        <v>26</v>
      </c>
      <c r="H56" s="8"/>
      <c r="I56" s="9">
        <v>20</v>
      </c>
      <c r="J56" s="14">
        <f t="shared" si="0"/>
        <v>82.251599999999996</v>
      </c>
    </row>
    <row r="57" spans="2:10" x14ac:dyDescent="0.2">
      <c r="B57" s="15" t="s">
        <v>27</v>
      </c>
      <c r="C57" s="3">
        <v>359.33</v>
      </c>
      <c r="D57" s="3">
        <v>1.5</v>
      </c>
      <c r="E57" s="3">
        <v>539</v>
      </c>
      <c r="F57" s="3">
        <v>0.02</v>
      </c>
      <c r="G57" s="4" t="s">
        <v>15</v>
      </c>
      <c r="H57" s="2"/>
      <c r="I57" s="5">
        <v>20</v>
      </c>
      <c r="J57" s="16">
        <f t="shared" si="0"/>
        <v>10.78</v>
      </c>
    </row>
    <row r="58" spans="2:10" x14ac:dyDescent="0.2">
      <c r="B58" s="15" t="s">
        <v>42</v>
      </c>
      <c r="C58" s="3">
        <v>35.869999999999997</v>
      </c>
      <c r="D58" s="3">
        <v>1.5</v>
      </c>
      <c r="E58" s="3">
        <v>53.81</v>
      </c>
      <c r="F58" s="3">
        <v>0.3</v>
      </c>
      <c r="G58" s="4" t="s">
        <v>26</v>
      </c>
      <c r="H58" s="2"/>
      <c r="I58" s="5">
        <v>20</v>
      </c>
      <c r="J58" s="16">
        <f t="shared" si="0"/>
        <v>16.143000000000001</v>
      </c>
    </row>
    <row r="59" spans="2:10" x14ac:dyDescent="0.2">
      <c r="B59" s="15" t="s">
        <v>29</v>
      </c>
      <c r="C59" s="3">
        <v>9.89</v>
      </c>
      <c r="D59" s="3">
        <v>1.5009999999999999</v>
      </c>
      <c r="E59" s="3">
        <v>14.84</v>
      </c>
      <c r="F59" s="3">
        <v>0.12</v>
      </c>
      <c r="G59" s="4" t="s">
        <v>21</v>
      </c>
      <c r="H59" s="2"/>
      <c r="I59" s="5">
        <v>20</v>
      </c>
      <c r="J59" s="16">
        <f t="shared" si="0"/>
        <v>1.7807999999999999</v>
      </c>
    </row>
    <row r="60" spans="2:10" ht="25.5" x14ac:dyDescent="0.2">
      <c r="B60" s="15" t="s">
        <v>72</v>
      </c>
      <c r="C60" s="3">
        <v>13.5</v>
      </c>
      <c r="D60" s="3">
        <v>1.5</v>
      </c>
      <c r="E60" s="3">
        <v>20.25</v>
      </c>
      <c r="F60" s="3">
        <v>0.2</v>
      </c>
      <c r="G60" s="4" t="s">
        <v>30</v>
      </c>
      <c r="H60" s="2"/>
      <c r="I60" s="5">
        <v>20</v>
      </c>
      <c r="J60" s="16">
        <f t="shared" si="0"/>
        <v>4.05</v>
      </c>
    </row>
    <row r="61" spans="2:10" x14ac:dyDescent="0.2">
      <c r="B61" s="15" t="s">
        <v>12</v>
      </c>
      <c r="C61" s="3">
        <v>30</v>
      </c>
      <c r="D61" s="3">
        <v>1.5</v>
      </c>
      <c r="E61" s="3">
        <v>30</v>
      </c>
      <c r="F61" s="3">
        <v>1.1000000000000001</v>
      </c>
      <c r="G61" s="4" t="s">
        <v>13</v>
      </c>
      <c r="H61" s="2"/>
      <c r="I61" s="5">
        <v>20</v>
      </c>
      <c r="J61" s="16">
        <f t="shared" si="0"/>
        <v>33</v>
      </c>
    </row>
    <row r="62" spans="2:10" s="6" customFormat="1" ht="25.5" x14ac:dyDescent="0.2">
      <c r="B62" s="13" t="s">
        <v>43</v>
      </c>
      <c r="C62" s="7">
        <f>C63*F63+C64*F64+C65*F65</f>
        <v>6.4149999999999991</v>
      </c>
      <c r="D62" s="7">
        <v>1.502</v>
      </c>
      <c r="E62" s="7">
        <f>C62*D62</f>
        <v>9.635329999999998</v>
      </c>
      <c r="F62" s="7">
        <v>1</v>
      </c>
      <c r="G62" s="8" t="s">
        <v>21</v>
      </c>
      <c r="H62" s="8"/>
      <c r="I62" s="9">
        <v>20</v>
      </c>
      <c r="J62" s="14">
        <f t="shared" si="0"/>
        <v>9.635329999999998</v>
      </c>
    </row>
    <row r="63" spans="2:10" x14ac:dyDescent="0.2">
      <c r="B63" s="15" t="s">
        <v>44</v>
      </c>
      <c r="C63" s="3">
        <v>5.77</v>
      </c>
      <c r="D63" s="3">
        <v>1.5009999999999999</v>
      </c>
      <c r="E63" s="3">
        <v>8.66</v>
      </c>
      <c r="F63" s="3">
        <v>0.25</v>
      </c>
      <c r="G63" s="4" t="s">
        <v>21</v>
      </c>
      <c r="H63" s="2"/>
      <c r="I63" s="5">
        <v>20</v>
      </c>
      <c r="J63" s="16">
        <f t="shared" si="0"/>
        <v>2.165</v>
      </c>
    </row>
    <row r="64" spans="2:10" x14ac:dyDescent="0.2">
      <c r="B64" s="15" t="s">
        <v>45</v>
      </c>
      <c r="C64" s="3">
        <v>5.43</v>
      </c>
      <c r="D64" s="3">
        <v>1.5009999999999999</v>
      </c>
      <c r="E64" s="3">
        <v>8.15</v>
      </c>
      <c r="F64" s="3">
        <v>0.75</v>
      </c>
      <c r="G64" s="4" t="s">
        <v>21</v>
      </c>
      <c r="H64" s="2"/>
      <c r="I64" s="5">
        <v>20</v>
      </c>
      <c r="J64" s="16">
        <f t="shared" si="0"/>
        <v>6.1125000000000007</v>
      </c>
    </row>
    <row r="65" spans="2:10" x14ac:dyDescent="0.2">
      <c r="B65" s="15" t="s">
        <v>12</v>
      </c>
      <c r="C65" s="3">
        <v>30</v>
      </c>
      <c r="D65" s="3">
        <v>1.5</v>
      </c>
      <c r="E65" s="3">
        <v>30</v>
      </c>
      <c r="F65" s="3">
        <v>0.03</v>
      </c>
      <c r="G65" s="4" t="s">
        <v>13</v>
      </c>
      <c r="H65" s="2"/>
      <c r="I65" s="5">
        <v>20</v>
      </c>
      <c r="J65" s="16">
        <f t="shared" si="0"/>
        <v>0.89999999999999991</v>
      </c>
    </row>
    <row r="66" spans="2:10" s="6" customFormat="1" ht="25.5" x14ac:dyDescent="0.2">
      <c r="B66" s="13" t="s">
        <v>46</v>
      </c>
      <c r="C66" s="7">
        <f>C67*F67+C68*F68+C69*F69+C70*F70+C71*F71+C72*F72</f>
        <v>457.50120000000004</v>
      </c>
      <c r="D66" s="7">
        <v>1.5</v>
      </c>
      <c r="E66" s="7">
        <f>C66*D66</f>
        <v>686.2518</v>
      </c>
      <c r="F66" s="7">
        <v>1</v>
      </c>
      <c r="G66" s="8" t="s">
        <v>15</v>
      </c>
      <c r="H66" s="8"/>
      <c r="I66" s="9">
        <v>20</v>
      </c>
      <c r="J66" s="14">
        <f t="shared" si="0"/>
        <v>686.2518</v>
      </c>
    </row>
    <row r="67" spans="2:10" x14ac:dyDescent="0.2">
      <c r="B67" s="15" t="s">
        <v>16</v>
      </c>
      <c r="C67" s="3">
        <v>34.1</v>
      </c>
      <c r="D67" s="3">
        <v>1.5</v>
      </c>
      <c r="E67" s="3">
        <v>51.15</v>
      </c>
      <c r="F67" s="3">
        <v>0.73199999999999998</v>
      </c>
      <c r="G67" s="4" t="s">
        <v>17</v>
      </c>
      <c r="H67" s="2"/>
      <c r="I67" s="5">
        <v>20</v>
      </c>
      <c r="J67" s="17">
        <f t="shared" si="0"/>
        <v>37.441800000000001</v>
      </c>
    </row>
    <row r="68" spans="2:10" x14ac:dyDescent="0.2">
      <c r="B68" s="15" t="s">
        <v>18</v>
      </c>
      <c r="C68" s="3">
        <v>37.799999999999997</v>
      </c>
      <c r="D68" s="3">
        <v>1.5</v>
      </c>
      <c r="E68" s="3">
        <v>56.7</v>
      </c>
      <c r="F68" s="3">
        <v>0.74099999999999999</v>
      </c>
      <c r="G68" s="4" t="s">
        <v>17</v>
      </c>
      <c r="H68" s="2"/>
      <c r="I68" s="5">
        <v>20</v>
      </c>
      <c r="J68" s="17">
        <f t="shared" si="0"/>
        <v>42.014700000000005</v>
      </c>
    </row>
    <row r="69" spans="2:10" x14ac:dyDescent="0.2">
      <c r="B69" s="15" t="s">
        <v>19</v>
      </c>
      <c r="C69" s="3">
        <v>36.5</v>
      </c>
      <c r="D69" s="3">
        <v>1.5</v>
      </c>
      <c r="E69" s="3">
        <v>54.75</v>
      </c>
      <c r="F69" s="3">
        <v>0.74099999999999999</v>
      </c>
      <c r="G69" s="4" t="s">
        <v>17</v>
      </c>
      <c r="H69" s="2"/>
      <c r="I69" s="5">
        <v>20</v>
      </c>
      <c r="J69" s="17">
        <f t="shared" si="0"/>
        <v>40.569749999999999</v>
      </c>
    </row>
    <row r="70" spans="2:10" x14ac:dyDescent="0.2">
      <c r="B70" s="15" t="s">
        <v>20</v>
      </c>
      <c r="C70" s="3">
        <v>0.24</v>
      </c>
      <c r="D70" s="3">
        <v>1.5</v>
      </c>
      <c r="E70" s="3">
        <v>0.36</v>
      </c>
      <c r="F70" s="3">
        <v>385.875</v>
      </c>
      <c r="G70" s="4" t="s">
        <v>21</v>
      </c>
      <c r="H70" s="2"/>
      <c r="I70" s="5">
        <v>20</v>
      </c>
      <c r="J70" s="17">
        <f t="shared" si="0"/>
        <v>138.91499999999999</v>
      </c>
    </row>
    <row r="71" spans="2:10" x14ac:dyDescent="0.2">
      <c r="B71" s="15" t="s">
        <v>22</v>
      </c>
      <c r="C71" s="3">
        <v>3.97</v>
      </c>
      <c r="D71" s="3">
        <v>1.5009999999999999</v>
      </c>
      <c r="E71" s="3">
        <v>5.96</v>
      </c>
      <c r="F71" s="3">
        <v>0.21</v>
      </c>
      <c r="G71" s="4" t="s">
        <v>15</v>
      </c>
      <c r="H71" s="2"/>
      <c r="I71" s="5">
        <v>20</v>
      </c>
      <c r="J71" s="17">
        <f t="shared" si="0"/>
        <v>1.2516</v>
      </c>
    </row>
    <row r="72" spans="2:10" x14ac:dyDescent="0.2">
      <c r="B72" s="15" t="s">
        <v>12</v>
      </c>
      <c r="C72" s="3">
        <v>30</v>
      </c>
      <c r="D72" s="3">
        <v>1.5</v>
      </c>
      <c r="E72" s="3">
        <v>30</v>
      </c>
      <c r="F72" s="3">
        <v>9.468</v>
      </c>
      <c r="G72" s="4" t="s">
        <v>13</v>
      </c>
      <c r="H72" s="2"/>
      <c r="I72" s="5">
        <v>20</v>
      </c>
      <c r="J72" s="17">
        <f t="shared" si="0"/>
        <v>284.04000000000002</v>
      </c>
    </row>
    <row r="73" spans="2:10" s="6" customFormat="1" x14ac:dyDescent="0.2">
      <c r="B73" s="13" t="s">
        <v>47</v>
      </c>
      <c r="C73" s="7">
        <f>C74*F74+C75*F75+C76*F76+C77*F77+C78*F78</f>
        <v>36.834400000000002</v>
      </c>
      <c r="D73" s="7">
        <v>1.5</v>
      </c>
      <c r="E73" s="7">
        <f>C73*D73</f>
        <v>55.251600000000003</v>
      </c>
      <c r="F73" s="7">
        <v>1</v>
      </c>
      <c r="G73" s="8" t="s">
        <v>26</v>
      </c>
      <c r="H73" s="8"/>
      <c r="I73" s="9">
        <v>20</v>
      </c>
      <c r="J73" s="14">
        <f t="shared" si="0"/>
        <v>55.251600000000003</v>
      </c>
    </row>
    <row r="74" spans="2:10" x14ac:dyDescent="0.2">
      <c r="B74" s="15" t="s">
        <v>27</v>
      </c>
      <c r="C74" s="3">
        <v>359.33</v>
      </c>
      <c r="D74" s="3">
        <v>1.5</v>
      </c>
      <c r="E74" s="3">
        <v>539</v>
      </c>
      <c r="F74" s="3">
        <v>0.02</v>
      </c>
      <c r="G74" s="4" t="s">
        <v>15</v>
      </c>
      <c r="H74" s="2"/>
      <c r="I74" s="5">
        <v>20</v>
      </c>
      <c r="J74" s="17">
        <f t="shared" ref="J74:J131" si="1">E74*F74</f>
        <v>10.78</v>
      </c>
    </row>
    <row r="75" spans="2:10" x14ac:dyDescent="0.2">
      <c r="B75" s="15" t="s">
        <v>42</v>
      </c>
      <c r="C75" s="3">
        <v>35.869999999999997</v>
      </c>
      <c r="D75" s="3">
        <v>1.5</v>
      </c>
      <c r="E75" s="3">
        <v>53.81</v>
      </c>
      <c r="F75" s="3">
        <v>0.3</v>
      </c>
      <c r="G75" s="4" t="s">
        <v>26</v>
      </c>
      <c r="H75" s="2"/>
      <c r="I75" s="5">
        <v>20</v>
      </c>
      <c r="J75" s="17">
        <f t="shared" si="1"/>
        <v>16.143000000000001</v>
      </c>
    </row>
    <row r="76" spans="2:10" x14ac:dyDescent="0.2">
      <c r="B76" s="15" t="s">
        <v>29</v>
      </c>
      <c r="C76" s="3">
        <v>9.89</v>
      </c>
      <c r="D76" s="3">
        <v>1.5009999999999999</v>
      </c>
      <c r="E76" s="3">
        <v>14.84</v>
      </c>
      <c r="F76" s="3">
        <v>0.12</v>
      </c>
      <c r="G76" s="4" t="s">
        <v>21</v>
      </c>
      <c r="H76" s="2"/>
      <c r="I76" s="5">
        <v>20</v>
      </c>
      <c r="J76" s="17">
        <f t="shared" si="1"/>
        <v>1.7807999999999999</v>
      </c>
    </row>
    <row r="77" spans="2:10" ht="25.5" x14ac:dyDescent="0.2">
      <c r="B77" s="15" t="s">
        <v>72</v>
      </c>
      <c r="C77" s="3">
        <v>13.5</v>
      </c>
      <c r="D77" s="3">
        <v>1.5</v>
      </c>
      <c r="E77" s="3">
        <v>20.25</v>
      </c>
      <c r="F77" s="3">
        <v>0.2</v>
      </c>
      <c r="G77" s="4" t="s">
        <v>30</v>
      </c>
      <c r="H77" s="2"/>
      <c r="I77" s="5">
        <v>20</v>
      </c>
      <c r="J77" s="17">
        <f t="shared" si="1"/>
        <v>4.05</v>
      </c>
    </row>
    <row r="78" spans="2:10" x14ac:dyDescent="0.2">
      <c r="B78" s="15" t="s">
        <v>12</v>
      </c>
      <c r="C78" s="3">
        <v>30</v>
      </c>
      <c r="D78" s="3">
        <v>1.5</v>
      </c>
      <c r="E78" s="3">
        <v>30</v>
      </c>
      <c r="F78" s="3">
        <v>0.5</v>
      </c>
      <c r="G78" s="4" t="s">
        <v>13</v>
      </c>
      <c r="H78" s="2"/>
      <c r="I78" s="5">
        <v>20</v>
      </c>
      <c r="J78" s="17">
        <f t="shared" si="1"/>
        <v>15</v>
      </c>
    </row>
    <row r="79" spans="2:10" s="6" customFormat="1" ht="38.25" x14ac:dyDescent="0.2">
      <c r="B79" s="13" t="s">
        <v>48</v>
      </c>
      <c r="C79" s="7">
        <f>C80*F80+C81*F81+C82*F82+C83*F83+C84*F84+C85*F85</f>
        <v>322.50119999999998</v>
      </c>
      <c r="D79" s="7">
        <v>1.5</v>
      </c>
      <c r="E79" s="7">
        <f>C79*D79</f>
        <v>483.7518</v>
      </c>
      <c r="F79" s="7">
        <v>1</v>
      </c>
      <c r="G79" s="8" t="s">
        <v>15</v>
      </c>
      <c r="H79" s="8"/>
      <c r="I79" s="9">
        <v>20</v>
      </c>
      <c r="J79" s="14">
        <f t="shared" si="1"/>
        <v>483.7518</v>
      </c>
    </row>
    <row r="80" spans="2:10" x14ac:dyDescent="0.2">
      <c r="B80" s="15" t="s">
        <v>16</v>
      </c>
      <c r="C80" s="3">
        <v>34.1</v>
      </c>
      <c r="D80" s="3">
        <v>1.5</v>
      </c>
      <c r="E80" s="3">
        <v>51.15</v>
      </c>
      <c r="F80" s="3">
        <v>0.73199999999999998</v>
      </c>
      <c r="G80" s="4" t="s">
        <v>17</v>
      </c>
      <c r="H80" s="2"/>
      <c r="I80" s="5">
        <v>20</v>
      </c>
      <c r="J80" s="17">
        <f t="shared" si="1"/>
        <v>37.441800000000001</v>
      </c>
    </row>
    <row r="81" spans="2:10" x14ac:dyDescent="0.2">
      <c r="B81" s="15" t="s">
        <v>18</v>
      </c>
      <c r="C81" s="3">
        <v>37.799999999999997</v>
      </c>
      <c r="D81" s="3">
        <v>1.5</v>
      </c>
      <c r="E81" s="3">
        <v>56.7</v>
      </c>
      <c r="F81" s="3">
        <v>0.74099999999999999</v>
      </c>
      <c r="G81" s="4" t="s">
        <v>17</v>
      </c>
      <c r="H81" s="2"/>
      <c r="I81" s="5">
        <v>20</v>
      </c>
      <c r="J81" s="17">
        <f t="shared" si="1"/>
        <v>42.014700000000005</v>
      </c>
    </row>
    <row r="82" spans="2:10" x14ac:dyDescent="0.2">
      <c r="B82" s="15" t="s">
        <v>19</v>
      </c>
      <c r="C82" s="3">
        <v>36.5</v>
      </c>
      <c r="D82" s="3">
        <v>1.5</v>
      </c>
      <c r="E82" s="3">
        <v>54.75</v>
      </c>
      <c r="F82" s="3">
        <v>0.74099999999999999</v>
      </c>
      <c r="G82" s="4" t="s">
        <v>17</v>
      </c>
      <c r="H82" s="2"/>
      <c r="I82" s="5">
        <v>20</v>
      </c>
      <c r="J82" s="17">
        <f t="shared" si="1"/>
        <v>40.569749999999999</v>
      </c>
    </row>
    <row r="83" spans="2:10" x14ac:dyDescent="0.2">
      <c r="B83" s="15" t="s">
        <v>20</v>
      </c>
      <c r="C83" s="3">
        <v>0.24</v>
      </c>
      <c r="D83" s="3">
        <v>1.5</v>
      </c>
      <c r="E83" s="3">
        <v>0.36</v>
      </c>
      <c r="F83" s="3">
        <v>385.875</v>
      </c>
      <c r="G83" s="4" t="s">
        <v>21</v>
      </c>
      <c r="H83" s="2"/>
      <c r="I83" s="5">
        <v>20</v>
      </c>
      <c r="J83" s="17">
        <f t="shared" si="1"/>
        <v>138.91499999999999</v>
      </c>
    </row>
    <row r="84" spans="2:10" x14ac:dyDescent="0.2">
      <c r="B84" s="15" t="s">
        <v>22</v>
      </c>
      <c r="C84" s="3">
        <v>3.97</v>
      </c>
      <c r="D84" s="3">
        <v>1.5009999999999999</v>
      </c>
      <c r="E84" s="3">
        <v>5.96</v>
      </c>
      <c r="F84" s="3">
        <v>0.21</v>
      </c>
      <c r="G84" s="4" t="s">
        <v>15</v>
      </c>
      <c r="H84" s="2"/>
      <c r="I84" s="5">
        <v>20</v>
      </c>
      <c r="J84" s="17">
        <f t="shared" si="1"/>
        <v>1.2516</v>
      </c>
    </row>
    <row r="85" spans="2:10" x14ac:dyDescent="0.2">
      <c r="B85" s="15" t="s">
        <v>12</v>
      </c>
      <c r="C85" s="3">
        <v>30</v>
      </c>
      <c r="D85" s="3">
        <v>1.5</v>
      </c>
      <c r="E85" s="3">
        <v>30</v>
      </c>
      <c r="F85" s="3">
        <v>4.968</v>
      </c>
      <c r="G85" s="4" t="s">
        <v>13</v>
      </c>
      <c r="H85" s="2"/>
      <c r="I85" s="5">
        <v>20</v>
      </c>
      <c r="J85" s="17">
        <f t="shared" si="1"/>
        <v>149.04</v>
      </c>
    </row>
    <row r="86" spans="2:10" s="6" customFormat="1" ht="38.25" x14ac:dyDescent="0.2">
      <c r="B86" s="13" t="s">
        <v>49</v>
      </c>
      <c r="C86" s="7">
        <f>C87*F87+C88*F88+C89*F89+C90*F90+C91*F91+C92*F92+C93*F93+C94*F94+C95*F95</f>
        <v>618.23908000000006</v>
      </c>
      <c r="D86" s="7">
        <v>1.5</v>
      </c>
      <c r="E86" s="7">
        <f>C86*D86</f>
        <v>927.35862000000009</v>
      </c>
      <c r="F86" s="7">
        <v>1</v>
      </c>
      <c r="G86" s="8" t="s">
        <v>15</v>
      </c>
      <c r="H86" s="8"/>
      <c r="I86" s="9">
        <v>20</v>
      </c>
      <c r="J86" s="14">
        <f t="shared" si="1"/>
        <v>927.35862000000009</v>
      </c>
    </row>
    <row r="87" spans="2:10" x14ac:dyDescent="0.2">
      <c r="B87" s="15" t="s">
        <v>50</v>
      </c>
      <c r="C87" s="3">
        <v>2.97</v>
      </c>
      <c r="D87" s="3">
        <v>1.502</v>
      </c>
      <c r="E87" s="3">
        <v>4.46</v>
      </c>
      <c r="F87" s="3">
        <v>40</v>
      </c>
      <c r="G87" s="4" t="s">
        <v>5</v>
      </c>
      <c r="H87" s="2"/>
      <c r="I87" s="5">
        <v>20</v>
      </c>
      <c r="J87" s="17">
        <f t="shared" si="1"/>
        <v>178.4</v>
      </c>
    </row>
    <row r="88" spans="2:10" x14ac:dyDescent="0.2">
      <c r="B88" s="15" t="s">
        <v>16</v>
      </c>
      <c r="C88" s="3">
        <v>34.1</v>
      </c>
      <c r="D88" s="3">
        <v>1.5</v>
      </c>
      <c r="E88" s="3">
        <v>51.15</v>
      </c>
      <c r="F88" s="3">
        <v>0.76600000000000001</v>
      </c>
      <c r="G88" s="4" t="s">
        <v>17</v>
      </c>
      <c r="H88" s="2"/>
      <c r="I88" s="5">
        <v>20</v>
      </c>
      <c r="J88" s="17">
        <f t="shared" si="1"/>
        <v>39.180900000000001</v>
      </c>
    </row>
    <row r="89" spans="2:10" x14ac:dyDescent="0.2">
      <c r="B89" s="15" t="s">
        <v>18</v>
      </c>
      <c r="C89" s="3">
        <v>37.799999999999997</v>
      </c>
      <c r="D89" s="3">
        <v>1.5</v>
      </c>
      <c r="E89" s="3">
        <v>56.7</v>
      </c>
      <c r="F89" s="3">
        <v>0.74099999999999999</v>
      </c>
      <c r="G89" s="4" t="s">
        <v>17</v>
      </c>
      <c r="H89" s="2"/>
      <c r="I89" s="5">
        <v>20</v>
      </c>
      <c r="J89" s="17">
        <f t="shared" si="1"/>
        <v>42.014700000000005</v>
      </c>
    </row>
    <row r="90" spans="2:10" x14ac:dyDescent="0.2">
      <c r="B90" s="15" t="s">
        <v>19</v>
      </c>
      <c r="C90" s="3">
        <v>36.5</v>
      </c>
      <c r="D90" s="3">
        <v>1.5</v>
      </c>
      <c r="E90" s="3">
        <v>54.75</v>
      </c>
      <c r="F90" s="3">
        <v>0.74099999999999999</v>
      </c>
      <c r="G90" s="4" t="s">
        <v>17</v>
      </c>
      <c r="H90" s="2"/>
      <c r="I90" s="5">
        <v>20</v>
      </c>
      <c r="J90" s="17">
        <f t="shared" si="1"/>
        <v>40.569749999999999</v>
      </c>
    </row>
    <row r="91" spans="2:10" x14ac:dyDescent="0.2">
      <c r="B91" s="15" t="s">
        <v>20</v>
      </c>
      <c r="C91" s="3">
        <v>0.24</v>
      </c>
      <c r="D91" s="3">
        <v>1.5</v>
      </c>
      <c r="E91" s="3">
        <v>0.36</v>
      </c>
      <c r="F91" s="3">
        <v>392.875</v>
      </c>
      <c r="G91" s="4" t="s">
        <v>21</v>
      </c>
      <c r="H91" s="2"/>
      <c r="I91" s="5">
        <v>20</v>
      </c>
      <c r="J91" s="17">
        <f t="shared" si="1"/>
        <v>141.435</v>
      </c>
    </row>
    <row r="92" spans="2:10" x14ac:dyDescent="0.2">
      <c r="B92" s="15" t="s">
        <v>27</v>
      </c>
      <c r="C92" s="3">
        <v>359.33</v>
      </c>
      <c r="D92" s="3">
        <v>1.5</v>
      </c>
      <c r="E92" s="3">
        <v>539</v>
      </c>
      <c r="F92" s="3">
        <v>0.02</v>
      </c>
      <c r="G92" s="4" t="s">
        <v>15</v>
      </c>
      <c r="H92" s="2"/>
      <c r="I92" s="5">
        <v>20</v>
      </c>
      <c r="J92" s="17">
        <f t="shared" si="1"/>
        <v>10.78</v>
      </c>
    </row>
    <row r="93" spans="2:10" x14ac:dyDescent="0.2">
      <c r="B93" s="15" t="s">
        <v>28</v>
      </c>
      <c r="C93" s="3">
        <v>2.4300000000000002</v>
      </c>
      <c r="D93" s="3">
        <v>1.502</v>
      </c>
      <c r="E93" s="3">
        <v>3.65</v>
      </c>
      <c r="F93" s="3">
        <v>0.2</v>
      </c>
      <c r="G93" s="4" t="s">
        <v>10</v>
      </c>
      <c r="H93" s="2"/>
      <c r="I93" s="5">
        <v>20</v>
      </c>
      <c r="J93" s="17">
        <f t="shared" si="1"/>
        <v>0.73</v>
      </c>
    </row>
    <row r="94" spans="2:10" x14ac:dyDescent="0.2">
      <c r="B94" s="15" t="s">
        <v>22</v>
      </c>
      <c r="C94" s="3">
        <v>3.97</v>
      </c>
      <c r="D94" s="3">
        <v>1.5009999999999999</v>
      </c>
      <c r="E94" s="3">
        <v>5.96</v>
      </c>
      <c r="F94" s="3">
        <v>0.214</v>
      </c>
      <c r="G94" s="4" t="s">
        <v>15</v>
      </c>
      <c r="H94" s="2"/>
      <c r="I94" s="5">
        <v>20</v>
      </c>
      <c r="J94" s="17">
        <f t="shared" si="1"/>
        <v>1.2754399999999999</v>
      </c>
    </row>
    <row r="95" spans="2:10" x14ac:dyDescent="0.2">
      <c r="B95" s="15" t="s">
        <v>12</v>
      </c>
      <c r="C95" s="3">
        <v>30</v>
      </c>
      <c r="D95" s="3">
        <v>1.5</v>
      </c>
      <c r="E95" s="3">
        <v>30</v>
      </c>
      <c r="F95" s="3">
        <v>10.515000000000001</v>
      </c>
      <c r="G95" s="4" t="s">
        <v>13</v>
      </c>
      <c r="H95" s="2"/>
      <c r="I95" s="5">
        <v>20</v>
      </c>
      <c r="J95" s="17">
        <f t="shared" si="1"/>
        <v>315.45000000000005</v>
      </c>
    </row>
    <row r="96" spans="2:10" ht="15.75" x14ac:dyDescent="0.2">
      <c r="B96" s="27" t="s">
        <v>70</v>
      </c>
      <c r="C96" s="3"/>
      <c r="D96" s="3"/>
      <c r="E96" s="3"/>
      <c r="F96" s="3"/>
      <c r="G96" s="4"/>
      <c r="H96" s="2"/>
      <c r="I96" s="5"/>
      <c r="J96" s="17"/>
    </row>
    <row r="97" spans="2:10" s="6" customFormat="1" x14ac:dyDescent="0.2">
      <c r="B97" s="13" t="s">
        <v>51</v>
      </c>
      <c r="C97" s="7">
        <f>C98*F98+C99*F99</f>
        <v>4.6559999999999997</v>
      </c>
      <c r="D97" s="7">
        <v>1.498</v>
      </c>
      <c r="E97" s="7">
        <f>C97*D97</f>
        <v>6.9746879999999996</v>
      </c>
      <c r="F97" s="7">
        <v>1</v>
      </c>
      <c r="G97" s="8" t="s">
        <v>26</v>
      </c>
      <c r="H97" s="8"/>
      <c r="I97" s="9">
        <v>20</v>
      </c>
      <c r="J97" s="14">
        <f t="shared" si="1"/>
        <v>6.9746879999999996</v>
      </c>
    </row>
    <row r="98" spans="2:10" ht="25.5" x14ac:dyDescent="0.2">
      <c r="B98" s="15" t="s">
        <v>77</v>
      </c>
      <c r="C98" s="3">
        <v>3.38</v>
      </c>
      <c r="D98" s="3">
        <v>1.5</v>
      </c>
      <c r="E98" s="3">
        <v>5.07</v>
      </c>
      <c r="F98" s="3">
        <v>1.2</v>
      </c>
      <c r="G98" s="4" t="s">
        <v>26</v>
      </c>
      <c r="H98" s="2"/>
      <c r="I98" s="5">
        <v>20</v>
      </c>
      <c r="J98" s="17">
        <f t="shared" si="1"/>
        <v>6.0840000000000005</v>
      </c>
    </row>
    <row r="99" spans="2:10" x14ac:dyDescent="0.2">
      <c r="B99" s="15" t="s">
        <v>12</v>
      </c>
      <c r="C99" s="3">
        <v>30</v>
      </c>
      <c r="D99" s="3">
        <v>1.5</v>
      </c>
      <c r="E99" s="3">
        <v>30</v>
      </c>
      <c r="F99" s="3">
        <v>0.02</v>
      </c>
      <c r="G99" s="4" t="s">
        <v>13</v>
      </c>
      <c r="H99" s="2"/>
      <c r="I99" s="5">
        <v>20</v>
      </c>
      <c r="J99" s="17">
        <f t="shared" si="1"/>
        <v>0.6</v>
      </c>
    </row>
    <row r="100" spans="2:10" s="6" customFormat="1" ht="25.5" x14ac:dyDescent="0.2">
      <c r="B100" s="13" t="s">
        <v>52</v>
      </c>
      <c r="C100" s="7">
        <f>C101*F101+C102*F102</f>
        <v>140.89500000000001</v>
      </c>
      <c r="D100" s="7">
        <v>1.5</v>
      </c>
      <c r="E100" s="7">
        <f>C100*D100</f>
        <v>211.34250000000003</v>
      </c>
      <c r="F100" s="7">
        <v>1</v>
      </c>
      <c r="G100" s="8" t="s">
        <v>15</v>
      </c>
      <c r="H100" s="8"/>
      <c r="I100" s="9">
        <v>20</v>
      </c>
      <c r="J100" s="14">
        <f t="shared" si="1"/>
        <v>211.34250000000003</v>
      </c>
    </row>
    <row r="101" spans="2:10" ht="25.5" x14ac:dyDescent="0.2">
      <c r="B101" s="15" t="s">
        <v>38</v>
      </c>
      <c r="C101" s="3">
        <v>99.9</v>
      </c>
      <c r="D101" s="3">
        <v>1.5</v>
      </c>
      <c r="E101" s="3">
        <v>149.85</v>
      </c>
      <c r="F101" s="3">
        <v>1.05</v>
      </c>
      <c r="G101" s="4" t="s">
        <v>15</v>
      </c>
      <c r="H101" s="2"/>
      <c r="I101" s="5">
        <v>20</v>
      </c>
      <c r="J101" s="17">
        <f t="shared" si="1"/>
        <v>157.3425</v>
      </c>
    </row>
    <row r="102" spans="2:10" x14ac:dyDescent="0.2">
      <c r="B102" s="15" t="s">
        <v>12</v>
      </c>
      <c r="C102" s="3">
        <v>30</v>
      </c>
      <c r="D102" s="3">
        <v>1.5</v>
      </c>
      <c r="E102" s="3">
        <v>30</v>
      </c>
      <c r="F102" s="3">
        <v>1.2</v>
      </c>
      <c r="G102" s="4" t="s">
        <v>13</v>
      </c>
      <c r="H102" s="2"/>
      <c r="I102" s="5">
        <v>20</v>
      </c>
      <c r="J102" s="17">
        <f t="shared" si="1"/>
        <v>36</v>
      </c>
    </row>
    <row r="103" spans="2:10" s="6" customFormat="1" ht="25.5" x14ac:dyDescent="0.2">
      <c r="B103" s="13" t="s">
        <v>53</v>
      </c>
      <c r="C103" s="7">
        <f>C104*F104+C105*F105+C106*F106+C107*F107+C108*F108+C109*F109</f>
        <v>66.547499999999999</v>
      </c>
      <c r="D103" s="7">
        <v>1.5</v>
      </c>
      <c r="E103" s="7">
        <f>C103*D103</f>
        <v>99.821249999999992</v>
      </c>
      <c r="F103" s="7">
        <v>1</v>
      </c>
      <c r="G103" s="8" t="s">
        <v>26</v>
      </c>
      <c r="H103" s="8"/>
      <c r="I103" s="9">
        <v>20</v>
      </c>
      <c r="J103" s="14">
        <f t="shared" si="1"/>
        <v>99.821249999999992</v>
      </c>
    </row>
    <row r="104" spans="2:10" ht="25.5" x14ac:dyDescent="0.2">
      <c r="B104" s="15" t="s">
        <v>78</v>
      </c>
      <c r="C104" s="3">
        <v>1.71</v>
      </c>
      <c r="D104" s="3">
        <v>1.5029999999999999</v>
      </c>
      <c r="E104" s="3">
        <v>2.57</v>
      </c>
      <c r="F104" s="3">
        <v>1.2</v>
      </c>
      <c r="G104" s="4" t="s">
        <v>26</v>
      </c>
      <c r="H104" s="2"/>
      <c r="I104" s="5">
        <v>20</v>
      </c>
      <c r="J104" s="17">
        <f t="shared" si="1"/>
        <v>3.0839999999999996</v>
      </c>
    </row>
    <row r="105" spans="2:10" x14ac:dyDescent="0.2">
      <c r="B105" s="15" t="s">
        <v>54</v>
      </c>
      <c r="C105" s="3">
        <v>8.7200000000000006</v>
      </c>
      <c r="D105" s="3">
        <v>1.5</v>
      </c>
      <c r="E105" s="3">
        <v>13.08</v>
      </c>
      <c r="F105" s="3">
        <v>1.67</v>
      </c>
      <c r="G105" s="4" t="s">
        <v>10</v>
      </c>
      <c r="H105" s="2"/>
      <c r="I105" s="5">
        <v>20</v>
      </c>
      <c r="J105" s="17">
        <f t="shared" si="1"/>
        <v>21.843599999999999</v>
      </c>
    </row>
    <row r="106" spans="2:10" x14ac:dyDescent="0.2">
      <c r="B106" s="15" t="s">
        <v>55</v>
      </c>
      <c r="C106" s="3">
        <v>3.91</v>
      </c>
      <c r="D106" s="3">
        <v>1.5009999999999999</v>
      </c>
      <c r="E106" s="3">
        <v>5.87</v>
      </c>
      <c r="F106" s="3">
        <v>2.17</v>
      </c>
      <c r="G106" s="4" t="s">
        <v>5</v>
      </c>
      <c r="H106" s="2"/>
      <c r="I106" s="5">
        <v>20</v>
      </c>
      <c r="J106" s="17">
        <f t="shared" si="1"/>
        <v>12.7379</v>
      </c>
    </row>
    <row r="107" spans="2:10" x14ac:dyDescent="0.2">
      <c r="B107" s="15" t="s">
        <v>45</v>
      </c>
      <c r="C107" s="3">
        <v>4.82</v>
      </c>
      <c r="D107" s="3">
        <v>1.5</v>
      </c>
      <c r="E107" s="3">
        <v>7.23</v>
      </c>
      <c r="F107" s="3">
        <v>0.8</v>
      </c>
      <c r="G107" s="4" t="s">
        <v>10</v>
      </c>
      <c r="H107" s="2"/>
      <c r="I107" s="5">
        <v>20</v>
      </c>
      <c r="J107" s="17">
        <f t="shared" si="1"/>
        <v>5.7840000000000007</v>
      </c>
    </row>
    <row r="108" spans="2:10" ht="25.5" x14ac:dyDescent="0.2">
      <c r="B108" s="15" t="s">
        <v>38</v>
      </c>
      <c r="C108" s="3">
        <v>99.9</v>
      </c>
      <c r="D108" s="3">
        <v>1.5</v>
      </c>
      <c r="E108" s="3">
        <v>149.85</v>
      </c>
      <c r="F108" s="3">
        <v>7.5999999999999998E-2</v>
      </c>
      <c r="G108" s="4" t="s">
        <v>15</v>
      </c>
      <c r="H108" s="2"/>
      <c r="I108" s="5">
        <v>20</v>
      </c>
      <c r="J108" s="17">
        <f t="shared" si="1"/>
        <v>11.388599999999999</v>
      </c>
    </row>
    <row r="109" spans="2:10" x14ac:dyDescent="0.2">
      <c r="B109" s="15" t="s">
        <v>12</v>
      </c>
      <c r="C109" s="3">
        <v>30</v>
      </c>
      <c r="D109" s="3">
        <v>1.5</v>
      </c>
      <c r="E109" s="3">
        <v>30</v>
      </c>
      <c r="F109" s="3">
        <v>1</v>
      </c>
      <c r="G109" s="4" t="s">
        <v>13</v>
      </c>
      <c r="H109" s="2"/>
      <c r="I109" s="5">
        <v>20</v>
      </c>
      <c r="J109" s="17">
        <f t="shared" si="1"/>
        <v>30</v>
      </c>
    </row>
    <row r="110" spans="2:10" s="6" customFormat="1" x14ac:dyDescent="0.2">
      <c r="B110" s="13" t="s">
        <v>56</v>
      </c>
      <c r="C110" s="7">
        <f>C111*F111+C112*F112+C113*F113+C114*F114+C115*F115</f>
        <v>50.0535</v>
      </c>
      <c r="D110" s="7">
        <v>1.5</v>
      </c>
      <c r="E110" s="7">
        <f>C110*D110</f>
        <v>75.080250000000007</v>
      </c>
      <c r="F110" s="7">
        <v>1</v>
      </c>
      <c r="G110" s="8" t="s">
        <v>26</v>
      </c>
      <c r="H110" s="8"/>
      <c r="I110" s="9">
        <v>20</v>
      </c>
      <c r="J110" s="14">
        <f t="shared" si="1"/>
        <v>75.080250000000007</v>
      </c>
    </row>
    <row r="111" spans="2:10" x14ac:dyDescent="0.2">
      <c r="B111" s="15" t="s">
        <v>27</v>
      </c>
      <c r="C111" s="3">
        <v>359.33</v>
      </c>
      <c r="D111" s="3">
        <v>1.5</v>
      </c>
      <c r="E111" s="3">
        <v>539</v>
      </c>
      <c r="F111" s="3">
        <v>0.04</v>
      </c>
      <c r="G111" s="4" t="s">
        <v>15</v>
      </c>
      <c r="H111" s="2"/>
      <c r="I111" s="5">
        <v>20</v>
      </c>
      <c r="J111" s="17">
        <f t="shared" si="1"/>
        <v>21.56</v>
      </c>
    </row>
    <row r="112" spans="2:10" x14ac:dyDescent="0.2">
      <c r="B112" s="15" t="s">
        <v>42</v>
      </c>
      <c r="C112" s="3">
        <v>35.869999999999997</v>
      </c>
      <c r="D112" s="3">
        <v>1.5</v>
      </c>
      <c r="E112" s="3">
        <v>53.81</v>
      </c>
      <c r="F112" s="3">
        <v>0.05</v>
      </c>
      <c r="G112" s="4" t="s">
        <v>26</v>
      </c>
      <c r="H112" s="2"/>
      <c r="I112" s="5">
        <v>20</v>
      </c>
      <c r="J112" s="17">
        <f t="shared" si="1"/>
        <v>2.6905000000000001</v>
      </c>
    </row>
    <row r="113" spans="2:10" x14ac:dyDescent="0.2">
      <c r="B113" s="15" t="s">
        <v>29</v>
      </c>
      <c r="C113" s="3">
        <v>9.89</v>
      </c>
      <c r="D113" s="3">
        <v>1.5009999999999999</v>
      </c>
      <c r="E113" s="3">
        <v>14.84</v>
      </c>
      <c r="F113" s="3">
        <v>0.12</v>
      </c>
      <c r="G113" s="4" t="s">
        <v>21</v>
      </c>
      <c r="H113" s="2"/>
      <c r="I113" s="5">
        <v>20</v>
      </c>
      <c r="J113" s="17">
        <f t="shared" si="1"/>
        <v>1.7807999999999999</v>
      </c>
    </row>
    <row r="114" spans="2:10" ht="25.5" x14ac:dyDescent="0.2">
      <c r="B114" s="15" t="s">
        <v>72</v>
      </c>
      <c r="C114" s="3">
        <v>13.5</v>
      </c>
      <c r="D114" s="3">
        <v>1.5</v>
      </c>
      <c r="E114" s="3">
        <v>20.25</v>
      </c>
      <c r="F114" s="3">
        <v>0.2</v>
      </c>
      <c r="G114" s="4" t="s">
        <v>30</v>
      </c>
      <c r="H114" s="2"/>
      <c r="I114" s="5">
        <v>20</v>
      </c>
      <c r="J114" s="17">
        <f t="shared" si="1"/>
        <v>4.05</v>
      </c>
    </row>
    <row r="115" spans="2:10" x14ac:dyDescent="0.2">
      <c r="B115" s="15" t="s">
        <v>12</v>
      </c>
      <c r="C115" s="3">
        <v>30</v>
      </c>
      <c r="D115" s="3">
        <v>1.5</v>
      </c>
      <c r="E115" s="3">
        <v>30</v>
      </c>
      <c r="F115" s="3">
        <v>1</v>
      </c>
      <c r="G115" s="4" t="s">
        <v>13</v>
      </c>
      <c r="H115" s="2"/>
      <c r="I115" s="5">
        <v>20</v>
      </c>
      <c r="J115" s="17">
        <f t="shared" si="1"/>
        <v>30</v>
      </c>
    </row>
    <row r="116" spans="2:10" s="6" customFormat="1" x14ac:dyDescent="0.2">
      <c r="B116" s="13" t="s">
        <v>57</v>
      </c>
      <c r="C116" s="7">
        <f>C117*F117+C118*F118+C119*F119+C120*F120+C121*F121</f>
        <v>25.896419999999996</v>
      </c>
      <c r="D116" s="7">
        <v>1.5009999999999999</v>
      </c>
      <c r="E116" s="7">
        <f>C116*D116</f>
        <v>38.87052641999999</v>
      </c>
      <c r="F116" s="7">
        <v>1</v>
      </c>
      <c r="G116" s="8" t="s">
        <v>26</v>
      </c>
      <c r="H116" s="8"/>
      <c r="I116" s="9">
        <v>20</v>
      </c>
      <c r="J116" s="14">
        <f t="shared" si="1"/>
        <v>38.87052641999999</v>
      </c>
    </row>
    <row r="117" spans="2:10" x14ac:dyDescent="0.2">
      <c r="B117" s="15" t="s">
        <v>27</v>
      </c>
      <c r="C117" s="3">
        <v>359.33</v>
      </c>
      <c r="D117" s="3">
        <v>1.5</v>
      </c>
      <c r="E117" s="3">
        <v>539</v>
      </c>
      <c r="F117" s="3">
        <v>3.0000000000000001E-3</v>
      </c>
      <c r="G117" s="4" t="s">
        <v>15</v>
      </c>
      <c r="H117" s="2"/>
      <c r="I117" s="5">
        <v>20</v>
      </c>
      <c r="J117" s="17">
        <f t="shared" si="1"/>
        <v>1.617</v>
      </c>
    </row>
    <row r="118" spans="2:10" x14ac:dyDescent="0.2">
      <c r="B118" s="15" t="s">
        <v>28</v>
      </c>
      <c r="C118" s="3">
        <v>2.4300000000000002</v>
      </c>
      <c r="D118" s="3">
        <v>1.502</v>
      </c>
      <c r="E118" s="3">
        <v>3.65</v>
      </c>
      <c r="F118" s="3">
        <v>1.2999999999999999E-2</v>
      </c>
      <c r="G118" s="4" t="s">
        <v>10</v>
      </c>
      <c r="H118" s="2"/>
      <c r="I118" s="5">
        <v>20</v>
      </c>
      <c r="J118" s="17">
        <f t="shared" si="1"/>
        <v>4.7449999999999999E-2</v>
      </c>
    </row>
    <row r="119" spans="2:10" x14ac:dyDescent="0.2">
      <c r="B119" s="15" t="s">
        <v>29</v>
      </c>
      <c r="C119" s="3">
        <v>9.89</v>
      </c>
      <c r="D119" s="3">
        <v>1.5009999999999999</v>
      </c>
      <c r="E119" s="3">
        <v>14.84</v>
      </c>
      <c r="F119" s="3">
        <v>6.0000000000000001E-3</v>
      </c>
      <c r="G119" s="4" t="s">
        <v>21</v>
      </c>
      <c r="H119" s="2"/>
      <c r="I119" s="5">
        <v>20</v>
      </c>
      <c r="J119" s="17">
        <f t="shared" si="1"/>
        <v>8.9039999999999994E-2</v>
      </c>
    </row>
    <row r="120" spans="2:10" ht="25.5" x14ac:dyDescent="0.2">
      <c r="B120" s="15" t="s">
        <v>72</v>
      </c>
      <c r="C120" s="3">
        <v>13.5</v>
      </c>
      <c r="D120" s="3">
        <v>1.5</v>
      </c>
      <c r="E120" s="3">
        <v>20.25</v>
      </c>
      <c r="F120" s="3">
        <v>2.5000000000000001E-2</v>
      </c>
      <c r="G120" s="4" t="s">
        <v>30</v>
      </c>
      <c r="H120" s="2"/>
      <c r="I120" s="5">
        <v>20</v>
      </c>
      <c r="J120" s="17">
        <f t="shared" si="1"/>
        <v>0.50624999999999998</v>
      </c>
    </row>
    <row r="121" spans="2:10" x14ac:dyDescent="0.2">
      <c r="B121" s="15" t="s">
        <v>12</v>
      </c>
      <c r="C121" s="3">
        <v>30</v>
      </c>
      <c r="D121" s="3">
        <v>1.5</v>
      </c>
      <c r="E121" s="3">
        <v>30</v>
      </c>
      <c r="F121" s="3">
        <v>0.81299999999999994</v>
      </c>
      <c r="G121" s="4" t="s">
        <v>13</v>
      </c>
      <c r="H121" s="2"/>
      <c r="I121" s="5">
        <v>20</v>
      </c>
      <c r="J121" s="17">
        <f t="shared" si="1"/>
        <v>24.389999999999997</v>
      </c>
    </row>
    <row r="122" spans="2:10" s="6" customFormat="1" x14ac:dyDescent="0.2">
      <c r="B122" s="13" t="s">
        <v>58</v>
      </c>
      <c r="C122" s="7">
        <f>C123*F123+C124*F124</f>
        <v>9.0960000000000001</v>
      </c>
      <c r="D122" s="7">
        <v>1.4990000000000001</v>
      </c>
      <c r="E122" s="7">
        <f>C122*D122</f>
        <v>13.634904000000001</v>
      </c>
      <c r="F122" s="7">
        <v>1</v>
      </c>
      <c r="G122" s="8" t="s">
        <v>26</v>
      </c>
      <c r="H122" s="8"/>
      <c r="I122" s="9">
        <v>20</v>
      </c>
      <c r="J122" s="14">
        <f t="shared" si="1"/>
        <v>13.634904000000001</v>
      </c>
    </row>
    <row r="123" spans="2:10" ht="25.5" x14ac:dyDescent="0.2">
      <c r="B123" s="15" t="s">
        <v>79</v>
      </c>
      <c r="C123" s="3">
        <v>7.08</v>
      </c>
      <c r="D123" s="3">
        <v>1.5</v>
      </c>
      <c r="E123" s="3">
        <v>10.62</v>
      </c>
      <c r="F123" s="3">
        <v>1.2</v>
      </c>
      <c r="G123" s="4" t="s">
        <v>26</v>
      </c>
      <c r="H123" s="2"/>
      <c r="I123" s="5">
        <v>20</v>
      </c>
      <c r="J123" s="17">
        <f t="shared" si="1"/>
        <v>12.743999999999998</v>
      </c>
    </row>
    <row r="124" spans="2:10" x14ac:dyDescent="0.2">
      <c r="B124" s="15" t="s">
        <v>12</v>
      </c>
      <c r="C124" s="3">
        <v>30</v>
      </c>
      <c r="D124" s="3">
        <v>1.5</v>
      </c>
      <c r="E124" s="3">
        <v>30</v>
      </c>
      <c r="F124" s="3">
        <v>0.02</v>
      </c>
      <c r="G124" s="4" t="s">
        <v>13</v>
      </c>
      <c r="H124" s="2"/>
      <c r="I124" s="5">
        <v>20</v>
      </c>
      <c r="J124" s="17">
        <f t="shared" si="1"/>
        <v>0.6</v>
      </c>
    </row>
    <row r="125" spans="2:10" s="6" customFormat="1" ht="25.5" x14ac:dyDescent="0.2">
      <c r="B125" s="13" t="s">
        <v>52</v>
      </c>
      <c r="C125" s="7">
        <f>C126*F126+C127*F127</f>
        <v>140.89500000000001</v>
      </c>
      <c r="D125" s="7">
        <v>1.5</v>
      </c>
      <c r="E125" s="7">
        <f>C125*D125</f>
        <v>211.34250000000003</v>
      </c>
      <c r="F125" s="7">
        <v>1</v>
      </c>
      <c r="G125" s="8" t="s">
        <v>15</v>
      </c>
      <c r="H125" s="8"/>
      <c r="I125" s="9">
        <v>20</v>
      </c>
      <c r="J125" s="14">
        <f t="shared" si="1"/>
        <v>211.34250000000003</v>
      </c>
    </row>
    <row r="126" spans="2:10" ht="25.5" x14ac:dyDescent="0.2">
      <c r="B126" s="15" t="s">
        <v>38</v>
      </c>
      <c r="C126" s="3">
        <v>99.9</v>
      </c>
      <c r="D126" s="3">
        <v>1.5</v>
      </c>
      <c r="E126" s="3">
        <v>149.85</v>
      </c>
      <c r="F126" s="3">
        <v>1.05</v>
      </c>
      <c r="G126" s="4" t="s">
        <v>15</v>
      </c>
      <c r="H126" s="2"/>
      <c r="I126" s="5">
        <v>20</v>
      </c>
      <c r="J126" s="17">
        <f t="shared" si="1"/>
        <v>157.3425</v>
      </c>
    </row>
    <row r="127" spans="2:10" x14ac:dyDescent="0.2">
      <c r="B127" s="15" t="s">
        <v>12</v>
      </c>
      <c r="C127" s="3">
        <v>30</v>
      </c>
      <c r="D127" s="3">
        <v>1.5</v>
      </c>
      <c r="E127" s="3">
        <v>30</v>
      </c>
      <c r="F127" s="3">
        <v>1.2</v>
      </c>
      <c r="G127" s="4" t="s">
        <v>13</v>
      </c>
      <c r="H127" s="2"/>
      <c r="I127" s="5">
        <v>20</v>
      </c>
      <c r="J127" s="17">
        <f t="shared" si="1"/>
        <v>36</v>
      </c>
    </row>
    <row r="128" spans="2:10" ht="15.75" x14ac:dyDescent="0.2">
      <c r="B128" s="27" t="s">
        <v>71</v>
      </c>
      <c r="C128" s="3"/>
      <c r="D128" s="3"/>
      <c r="E128" s="3"/>
      <c r="F128" s="3"/>
      <c r="G128" s="4"/>
      <c r="H128" s="2"/>
      <c r="I128" s="5"/>
      <c r="J128" s="17"/>
    </row>
    <row r="129" spans="2:10" s="6" customFormat="1" ht="25.5" x14ac:dyDescent="0.2">
      <c r="B129" s="13" t="s">
        <v>59</v>
      </c>
      <c r="C129" s="7">
        <f>C130*F130+C131*F131+C132*F132+C133*F133+C134*F134+C135*F135+C136*F136+C137*F137+C138*F138+C139*F139</f>
        <v>102.69875999999999</v>
      </c>
      <c r="D129" s="7">
        <v>1.5</v>
      </c>
      <c r="E129" s="7">
        <f>C129*D129</f>
        <v>154.04813999999999</v>
      </c>
      <c r="F129" s="7">
        <v>1</v>
      </c>
      <c r="G129" s="8" t="s">
        <v>5</v>
      </c>
      <c r="H129" s="8"/>
      <c r="I129" s="9">
        <v>20</v>
      </c>
      <c r="J129" s="14">
        <f t="shared" si="1"/>
        <v>154.04813999999999</v>
      </c>
    </row>
    <row r="130" spans="2:10" x14ac:dyDescent="0.2">
      <c r="B130" s="15" t="s">
        <v>16</v>
      </c>
      <c r="C130" s="3">
        <v>34.1</v>
      </c>
      <c r="D130" s="3">
        <v>1.5</v>
      </c>
      <c r="E130" s="3">
        <v>51.15</v>
      </c>
      <c r="F130" s="3">
        <v>4.5999999999999999E-2</v>
      </c>
      <c r="G130" s="4" t="s">
        <v>17</v>
      </c>
      <c r="H130" s="2"/>
      <c r="I130" s="5">
        <v>20</v>
      </c>
      <c r="J130" s="17">
        <f t="shared" si="1"/>
        <v>2.3529</v>
      </c>
    </row>
    <row r="131" spans="2:10" x14ac:dyDescent="0.2">
      <c r="B131" s="15" t="s">
        <v>18</v>
      </c>
      <c r="C131" s="3">
        <v>37.799999999999997</v>
      </c>
      <c r="D131" s="3">
        <v>1.5</v>
      </c>
      <c r="E131" s="3">
        <v>56.7</v>
      </c>
      <c r="F131" s="3">
        <v>4.7E-2</v>
      </c>
      <c r="G131" s="4" t="s">
        <v>17</v>
      </c>
      <c r="H131" s="2"/>
      <c r="I131" s="5">
        <v>20</v>
      </c>
      <c r="J131" s="17">
        <f t="shared" si="1"/>
        <v>2.6649000000000003</v>
      </c>
    </row>
    <row r="132" spans="2:10" x14ac:dyDescent="0.2">
      <c r="B132" s="15" t="s">
        <v>19</v>
      </c>
      <c r="C132" s="3">
        <v>36.5</v>
      </c>
      <c r="D132" s="3">
        <v>1.5</v>
      </c>
      <c r="E132" s="3">
        <v>54.75</v>
      </c>
      <c r="F132" s="3">
        <v>4.7E-2</v>
      </c>
      <c r="G132" s="4" t="s">
        <v>17</v>
      </c>
      <c r="H132" s="2"/>
      <c r="I132" s="5">
        <v>20</v>
      </c>
      <c r="J132" s="17">
        <f t="shared" ref="J132:J184" si="2">E132*F132</f>
        <v>2.5732499999999998</v>
      </c>
    </row>
    <row r="133" spans="2:10" x14ac:dyDescent="0.2">
      <c r="B133" s="15" t="s">
        <v>20</v>
      </c>
      <c r="C133" s="3">
        <v>0.24</v>
      </c>
      <c r="D133" s="3">
        <v>1.5</v>
      </c>
      <c r="E133" s="3">
        <v>0.36</v>
      </c>
      <c r="F133" s="3">
        <v>24.254999999999999</v>
      </c>
      <c r="G133" s="4" t="s">
        <v>21</v>
      </c>
      <c r="H133" s="2"/>
      <c r="I133" s="5">
        <v>20</v>
      </c>
      <c r="J133" s="17">
        <f t="shared" si="2"/>
        <v>8.7317999999999998</v>
      </c>
    </row>
    <row r="134" spans="2:10" x14ac:dyDescent="0.2">
      <c r="B134" s="15" t="s">
        <v>27</v>
      </c>
      <c r="C134" s="3">
        <v>359.33</v>
      </c>
      <c r="D134" s="3">
        <v>1.5</v>
      </c>
      <c r="E134" s="3">
        <v>539</v>
      </c>
      <c r="F134" s="3">
        <v>2.5000000000000001E-2</v>
      </c>
      <c r="G134" s="4" t="s">
        <v>15</v>
      </c>
      <c r="H134" s="2"/>
      <c r="I134" s="5">
        <v>20</v>
      </c>
      <c r="J134" s="17">
        <f t="shared" si="2"/>
        <v>13.475000000000001</v>
      </c>
    </row>
    <row r="135" spans="2:10" x14ac:dyDescent="0.2">
      <c r="B135" s="15" t="s">
        <v>42</v>
      </c>
      <c r="C135" s="3">
        <v>35.869999999999997</v>
      </c>
      <c r="D135" s="3">
        <v>1.5</v>
      </c>
      <c r="E135" s="3">
        <v>53.81</v>
      </c>
      <c r="F135" s="3">
        <v>0.15</v>
      </c>
      <c r="G135" s="4" t="s">
        <v>26</v>
      </c>
      <c r="H135" s="2"/>
      <c r="I135" s="5">
        <v>20</v>
      </c>
      <c r="J135" s="17">
        <f t="shared" si="2"/>
        <v>8.0715000000000003</v>
      </c>
    </row>
    <row r="136" spans="2:10" x14ac:dyDescent="0.2">
      <c r="B136" s="15" t="s">
        <v>60</v>
      </c>
      <c r="C136" s="3">
        <v>6.11</v>
      </c>
      <c r="D136" s="3">
        <v>1.5009999999999999</v>
      </c>
      <c r="E136" s="3">
        <v>9.17</v>
      </c>
      <c r="F136" s="3">
        <v>4.5</v>
      </c>
      <c r="G136" s="4" t="s">
        <v>21</v>
      </c>
      <c r="H136" s="2"/>
      <c r="I136" s="5">
        <v>20</v>
      </c>
      <c r="J136" s="17">
        <f t="shared" si="2"/>
        <v>41.265000000000001</v>
      </c>
    </row>
    <row r="137" spans="2:10" x14ac:dyDescent="0.2">
      <c r="B137" s="15" t="s">
        <v>22</v>
      </c>
      <c r="C137" s="3">
        <v>3.97</v>
      </c>
      <c r="D137" s="3">
        <v>1.5009999999999999</v>
      </c>
      <c r="E137" s="3">
        <v>5.96</v>
      </c>
      <c r="F137" s="3">
        <v>1.2999999999999999E-2</v>
      </c>
      <c r="G137" s="4" t="s">
        <v>15</v>
      </c>
      <c r="H137" s="2"/>
      <c r="I137" s="5">
        <v>20</v>
      </c>
      <c r="J137" s="17">
        <f t="shared" si="2"/>
        <v>7.7479999999999993E-2</v>
      </c>
    </row>
    <row r="138" spans="2:10" ht="25.5" x14ac:dyDescent="0.2">
      <c r="B138" s="15" t="s">
        <v>72</v>
      </c>
      <c r="C138" s="3">
        <v>13.5</v>
      </c>
      <c r="D138" s="3">
        <v>1.5</v>
      </c>
      <c r="E138" s="3">
        <v>20.25</v>
      </c>
      <c r="F138" s="3">
        <v>1.9E-2</v>
      </c>
      <c r="G138" s="4" t="s">
        <v>30</v>
      </c>
      <c r="H138" s="2"/>
      <c r="I138" s="5">
        <v>20</v>
      </c>
      <c r="J138" s="17">
        <f t="shared" si="2"/>
        <v>0.38474999999999998</v>
      </c>
    </row>
    <row r="139" spans="2:10" x14ac:dyDescent="0.2">
      <c r="B139" s="15" t="s">
        <v>12</v>
      </c>
      <c r="C139" s="3">
        <v>30</v>
      </c>
      <c r="D139" s="3">
        <v>1.5</v>
      </c>
      <c r="E139" s="3">
        <v>30</v>
      </c>
      <c r="F139" s="3">
        <v>1.655</v>
      </c>
      <c r="G139" s="4" t="s">
        <v>13</v>
      </c>
      <c r="H139" s="2"/>
      <c r="I139" s="5">
        <v>20</v>
      </c>
      <c r="J139" s="17">
        <f t="shared" si="2"/>
        <v>49.65</v>
      </c>
    </row>
    <row r="140" spans="2:10" s="6" customFormat="1" ht="25.5" x14ac:dyDescent="0.2">
      <c r="B140" s="13" t="s">
        <v>61</v>
      </c>
      <c r="C140" s="7">
        <f>C141*F141+C142*F142+C143*F143+C144*F144+C145*F145+C146*F146+C147*F147+C148*F148+C149*F149+C150*F150</f>
        <v>85.780760000000001</v>
      </c>
      <c r="D140" s="7">
        <v>1.5</v>
      </c>
      <c r="E140" s="7">
        <f>C140*D140</f>
        <v>128.67114000000001</v>
      </c>
      <c r="F140" s="7">
        <v>1</v>
      </c>
      <c r="G140" s="8" t="s">
        <v>5</v>
      </c>
      <c r="H140" s="8"/>
      <c r="I140" s="9">
        <v>20</v>
      </c>
      <c r="J140" s="14">
        <f t="shared" si="2"/>
        <v>128.67114000000001</v>
      </c>
    </row>
    <row r="141" spans="2:10" x14ac:dyDescent="0.2">
      <c r="B141" s="15" t="s">
        <v>16</v>
      </c>
      <c r="C141" s="3">
        <v>34.1</v>
      </c>
      <c r="D141" s="3">
        <v>1.5</v>
      </c>
      <c r="E141" s="3">
        <v>51.15</v>
      </c>
      <c r="F141" s="3">
        <v>4.2999999999999997E-2</v>
      </c>
      <c r="G141" s="4" t="s">
        <v>17</v>
      </c>
      <c r="H141" s="2"/>
      <c r="I141" s="5">
        <v>20</v>
      </c>
      <c r="J141" s="17">
        <f t="shared" si="2"/>
        <v>2.1994499999999997</v>
      </c>
    </row>
    <row r="142" spans="2:10" x14ac:dyDescent="0.2">
      <c r="B142" s="15" t="s">
        <v>18</v>
      </c>
      <c r="C142" s="3">
        <v>37.799999999999997</v>
      </c>
      <c r="D142" s="3">
        <v>1.5</v>
      </c>
      <c r="E142" s="3">
        <v>56.7</v>
      </c>
      <c r="F142" s="3">
        <v>4.2999999999999997E-2</v>
      </c>
      <c r="G142" s="4" t="s">
        <v>17</v>
      </c>
      <c r="H142" s="2"/>
      <c r="I142" s="5">
        <v>20</v>
      </c>
      <c r="J142" s="17">
        <f t="shared" si="2"/>
        <v>2.4380999999999999</v>
      </c>
    </row>
    <row r="143" spans="2:10" x14ac:dyDescent="0.2">
      <c r="B143" s="15" t="s">
        <v>19</v>
      </c>
      <c r="C143" s="3">
        <v>36.5</v>
      </c>
      <c r="D143" s="3">
        <v>1.5</v>
      </c>
      <c r="E143" s="3">
        <v>54.75</v>
      </c>
      <c r="F143" s="3">
        <v>4.2999999999999997E-2</v>
      </c>
      <c r="G143" s="4" t="s">
        <v>17</v>
      </c>
      <c r="H143" s="2"/>
      <c r="I143" s="5">
        <v>20</v>
      </c>
      <c r="J143" s="17">
        <f t="shared" si="2"/>
        <v>2.35425</v>
      </c>
    </row>
    <row r="144" spans="2:10" x14ac:dyDescent="0.2">
      <c r="B144" s="15" t="s">
        <v>20</v>
      </c>
      <c r="C144" s="3">
        <v>0.24</v>
      </c>
      <c r="D144" s="3">
        <v>1.5</v>
      </c>
      <c r="E144" s="3">
        <v>0.36</v>
      </c>
      <c r="F144" s="3">
        <v>22.417999999999999</v>
      </c>
      <c r="G144" s="4" t="s">
        <v>21</v>
      </c>
      <c r="H144" s="2"/>
      <c r="I144" s="5">
        <v>20</v>
      </c>
      <c r="J144" s="17">
        <f t="shared" si="2"/>
        <v>8.0704799999999999</v>
      </c>
    </row>
    <row r="145" spans="2:10" x14ac:dyDescent="0.2">
      <c r="B145" s="15" t="s">
        <v>27</v>
      </c>
      <c r="C145" s="3">
        <v>359.33</v>
      </c>
      <c r="D145" s="3">
        <v>1.5</v>
      </c>
      <c r="E145" s="3">
        <v>539</v>
      </c>
      <c r="F145" s="3">
        <v>0.02</v>
      </c>
      <c r="G145" s="4" t="s">
        <v>15</v>
      </c>
      <c r="H145" s="2"/>
      <c r="I145" s="5">
        <v>20</v>
      </c>
      <c r="J145" s="17">
        <f t="shared" si="2"/>
        <v>10.78</v>
      </c>
    </row>
    <row r="146" spans="2:10" x14ac:dyDescent="0.2">
      <c r="B146" s="15" t="s">
        <v>42</v>
      </c>
      <c r="C146" s="3">
        <v>35.869999999999997</v>
      </c>
      <c r="D146" s="3">
        <v>1.5</v>
      </c>
      <c r="E146" s="3">
        <v>53.81</v>
      </c>
      <c r="F146" s="3">
        <v>0.1</v>
      </c>
      <c r="G146" s="4" t="s">
        <v>26</v>
      </c>
      <c r="H146" s="2"/>
      <c r="I146" s="5">
        <v>20</v>
      </c>
      <c r="J146" s="17">
        <f t="shared" si="2"/>
        <v>5.3810000000000002</v>
      </c>
    </row>
    <row r="147" spans="2:10" x14ac:dyDescent="0.2">
      <c r="B147" s="15" t="s">
        <v>60</v>
      </c>
      <c r="C147" s="3">
        <v>6.11</v>
      </c>
      <c r="D147" s="3">
        <v>1.5009999999999999</v>
      </c>
      <c r="E147" s="3">
        <v>9.17</v>
      </c>
      <c r="F147" s="3">
        <v>3.5</v>
      </c>
      <c r="G147" s="4" t="s">
        <v>21</v>
      </c>
      <c r="H147" s="2"/>
      <c r="I147" s="5">
        <v>20</v>
      </c>
      <c r="J147" s="17">
        <f t="shared" si="2"/>
        <v>32.094999999999999</v>
      </c>
    </row>
    <row r="148" spans="2:10" x14ac:dyDescent="0.2">
      <c r="B148" s="15" t="s">
        <v>22</v>
      </c>
      <c r="C148" s="3">
        <v>3.97</v>
      </c>
      <c r="D148" s="3">
        <v>1.5009999999999999</v>
      </c>
      <c r="E148" s="3">
        <v>5.96</v>
      </c>
      <c r="F148" s="3">
        <v>1.2E-2</v>
      </c>
      <c r="G148" s="4" t="s">
        <v>15</v>
      </c>
      <c r="H148" s="2"/>
      <c r="I148" s="5">
        <v>20</v>
      </c>
      <c r="J148" s="17">
        <f t="shared" si="2"/>
        <v>7.152E-2</v>
      </c>
    </row>
    <row r="149" spans="2:10" ht="25.5" x14ac:dyDescent="0.2">
      <c r="B149" s="15" t="s">
        <v>72</v>
      </c>
      <c r="C149" s="3">
        <v>13.5</v>
      </c>
      <c r="D149" s="3">
        <v>1.5</v>
      </c>
      <c r="E149" s="3">
        <v>20.25</v>
      </c>
      <c r="F149" s="3">
        <v>1.7999999999999999E-2</v>
      </c>
      <c r="G149" s="4" t="s">
        <v>30</v>
      </c>
      <c r="H149" s="2"/>
      <c r="I149" s="5">
        <v>20</v>
      </c>
      <c r="J149" s="17">
        <f t="shared" si="2"/>
        <v>0.36449999999999999</v>
      </c>
    </row>
    <row r="150" spans="2:10" x14ac:dyDescent="0.2">
      <c r="B150" s="15" t="s">
        <v>12</v>
      </c>
      <c r="C150" s="3">
        <v>30</v>
      </c>
      <c r="D150" s="3">
        <v>1.5</v>
      </c>
      <c r="E150" s="3">
        <v>30</v>
      </c>
      <c r="F150" s="3">
        <v>1.4430000000000001</v>
      </c>
      <c r="G150" s="4" t="s">
        <v>13</v>
      </c>
      <c r="H150" s="2"/>
      <c r="I150" s="5">
        <v>20</v>
      </c>
      <c r="J150" s="17">
        <f t="shared" si="2"/>
        <v>43.29</v>
      </c>
    </row>
    <row r="151" spans="2:10" s="6" customFormat="1" ht="25.5" x14ac:dyDescent="0.2">
      <c r="B151" s="13" t="s">
        <v>62</v>
      </c>
      <c r="C151" s="7">
        <f>C152*F152+C153*F153+C154*F154+C155*F155+C156*F156+C157*F157+C158*F158+C159*F159+C160*F160+C161*F161</f>
        <v>171.29680000000002</v>
      </c>
      <c r="D151" s="7">
        <v>1.5</v>
      </c>
      <c r="E151" s="7">
        <f>C151*D151</f>
        <v>256.9452</v>
      </c>
      <c r="F151" s="7">
        <v>1</v>
      </c>
      <c r="G151" s="8" t="s">
        <v>5</v>
      </c>
      <c r="H151" s="8"/>
      <c r="I151" s="9">
        <v>20</v>
      </c>
      <c r="J151" s="14">
        <f t="shared" si="2"/>
        <v>256.9452</v>
      </c>
    </row>
    <row r="152" spans="2:10" x14ac:dyDescent="0.2">
      <c r="B152" s="15" t="s">
        <v>16</v>
      </c>
      <c r="C152" s="3">
        <v>34.1</v>
      </c>
      <c r="D152" s="3">
        <v>1.5</v>
      </c>
      <c r="E152" s="3">
        <v>51.15</v>
      </c>
      <c r="F152" s="3">
        <v>7.6999999999999999E-2</v>
      </c>
      <c r="G152" s="4" t="s">
        <v>17</v>
      </c>
      <c r="H152" s="2"/>
      <c r="I152" s="5">
        <v>20</v>
      </c>
      <c r="J152" s="17">
        <f t="shared" si="2"/>
        <v>3.9385499999999998</v>
      </c>
    </row>
    <row r="153" spans="2:10" x14ac:dyDescent="0.2">
      <c r="B153" s="15" t="s">
        <v>18</v>
      </c>
      <c r="C153" s="3">
        <v>37.799999999999997</v>
      </c>
      <c r="D153" s="3">
        <v>1.5</v>
      </c>
      <c r="E153" s="3">
        <v>56.7</v>
      </c>
      <c r="F153" s="3">
        <v>7.8E-2</v>
      </c>
      <c r="G153" s="4" t="s">
        <v>17</v>
      </c>
      <c r="H153" s="2"/>
      <c r="I153" s="5">
        <v>20</v>
      </c>
      <c r="J153" s="17">
        <f t="shared" si="2"/>
        <v>4.4226000000000001</v>
      </c>
    </row>
    <row r="154" spans="2:10" x14ac:dyDescent="0.2">
      <c r="B154" s="15" t="s">
        <v>19</v>
      </c>
      <c r="C154" s="3">
        <v>36.5</v>
      </c>
      <c r="D154" s="3">
        <v>1.5</v>
      </c>
      <c r="E154" s="3">
        <v>54.75</v>
      </c>
      <c r="F154" s="3">
        <v>7.8E-2</v>
      </c>
      <c r="G154" s="4" t="s">
        <v>17</v>
      </c>
      <c r="H154" s="2"/>
      <c r="I154" s="5">
        <v>20</v>
      </c>
      <c r="J154" s="17">
        <f t="shared" si="2"/>
        <v>4.2705000000000002</v>
      </c>
    </row>
    <row r="155" spans="2:10" x14ac:dyDescent="0.2">
      <c r="B155" s="15" t="s">
        <v>20</v>
      </c>
      <c r="C155" s="3">
        <v>0.24</v>
      </c>
      <c r="D155" s="3">
        <v>1.5</v>
      </c>
      <c r="E155" s="3">
        <v>0.36</v>
      </c>
      <c r="F155" s="3">
        <v>40.424999999999997</v>
      </c>
      <c r="G155" s="4" t="s">
        <v>21</v>
      </c>
      <c r="H155" s="2"/>
      <c r="I155" s="5">
        <v>20</v>
      </c>
      <c r="J155" s="17">
        <f t="shared" si="2"/>
        <v>14.552999999999999</v>
      </c>
    </row>
    <row r="156" spans="2:10" x14ac:dyDescent="0.2">
      <c r="B156" s="15" t="s">
        <v>27</v>
      </c>
      <c r="C156" s="3">
        <v>359.33</v>
      </c>
      <c r="D156" s="3">
        <v>1.5</v>
      </c>
      <c r="E156" s="3">
        <v>539</v>
      </c>
      <c r="F156" s="3">
        <v>4.2000000000000003E-2</v>
      </c>
      <c r="G156" s="4" t="s">
        <v>15</v>
      </c>
      <c r="H156" s="2"/>
      <c r="I156" s="5">
        <v>20</v>
      </c>
      <c r="J156" s="17">
        <f t="shared" si="2"/>
        <v>22.638000000000002</v>
      </c>
    </row>
    <row r="157" spans="2:10" x14ac:dyDescent="0.2">
      <c r="B157" s="15" t="s">
        <v>42</v>
      </c>
      <c r="C157" s="3">
        <v>35.869999999999997</v>
      </c>
      <c r="D157" s="3">
        <v>1.5</v>
      </c>
      <c r="E157" s="3">
        <v>53.81</v>
      </c>
      <c r="F157" s="3">
        <v>0.25</v>
      </c>
      <c r="G157" s="4" t="s">
        <v>26</v>
      </c>
      <c r="H157" s="2"/>
      <c r="I157" s="5">
        <v>20</v>
      </c>
      <c r="J157" s="17">
        <f t="shared" si="2"/>
        <v>13.452500000000001</v>
      </c>
    </row>
    <row r="158" spans="2:10" x14ac:dyDescent="0.2">
      <c r="B158" s="15" t="s">
        <v>60</v>
      </c>
      <c r="C158" s="3">
        <v>6.11</v>
      </c>
      <c r="D158" s="3">
        <v>1.5009999999999999</v>
      </c>
      <c r="E158" s="3">
        <v>9.17</v>
      </c>
      <c r="F158" s="3">
        <v>7.5</v>
      </c>
      <c r="G158" s="4" t="s">
        <v>21</v>
      </c>
      <c r="H158" s="2"/>
      <c r="I158" s="5">
        <v>20</v>
      </c>
      <c r="J158" s="17">
        <f t="shared" si="2"/>
        <v>68.775000000000006</v>
      </c>
    </row>
    <row r="159" spans="2:10" x14ac:dyDescent="0.2">
      <c r="B159" s="15" t="s">
        <v>22</v>
      </c>
      <c r="C159" s="3">
        <v>3.97</v>
      </c>
      <c r="D159" s="3">
        <v>1.5009999999999999</v>
      </c>
      <c r="E159" s="3">
        <v>5.96</v>
      </c>
      <c r="F159" s="3">
        <v>2.1999999999999999E-2</v>
      </c>
      <c r="G159" s="4" t="s">
        <v>15</v>
      </c>
      <c r="H159" s="2"/>
      <c r="I159" s="5">
        <v>20</v>
      </c>
      <c r="J159" s="17">
        <f t="shared" si="2"/>
        <v>0.13111999999999999</v>
      </c>
    </row>
    <row r="160" spans="2:10" ht="25.5" x14ac:dyDescent="0.2">
      <c r="B160" s="15" t="s">
        <v>72</v>
      </c>
      <c r="C160" s="3">
        <v>13.5</v>
      </c>
      <c r="D160" s="3">
        <v>1.5</v>
      </c>
      <c r="E160" s="3">
        <v>20.25</v>
      </c>
      <c r="F160" s="3">
        <v>3.2000000000000001E-2</v>
      </c>
      <c r="G160" s="4" t="s">
        <v>30</v>
      </c>
      <c r="H160" s="2"/>
      <c r="I160" s="5">
        <v>20</v>
      </c>
      <c r="J160" s="17">
        <f t="shared" si="2"/>
        <v>0.64800000000000002</v>
      </c>
    </row>
    <row r="161" spans="2:10" x14ac:dyDescent="0.2">
      <c r="B161" s="15" t="s">
        <v>12</v>
      </c>
      <c r="C161" s="3">
        <v>30</v>
      </c>
      <c r="D161" s="3">
        <v>1.5</v>
      </c>
      <c r="E161" s="3">
        <v>30</v>
      </c>
      <c r="F161" s="3">
        <v>2.7589999999999999</v>
      </c>
      <c r="G161" s="4" t="s">
        <v>13</v>
      </c>
      <c r="H161" s="2"/>
      <c r="I161" s="5">
        <v>20</v>
      </c>
      <c r="J161" s="17">
        <f t="shared" si="2"/>
        <v>82.77</v>
      </c>
    </row>
    <row r="162" spans="2:10" s="6" customFormat="1" ht="25.5" x14ac:dyDescent="0.2">
      <c r="B162" s="13" t="s">
        <v>63</v>
      </c>
      <c r="C162" s="7">
        <f>C163*F163+C164*F164+C165*F165+C166*F166+C167*F167+C168*F168+C169*F169+C170*F170+C171*F171+C172*F172</f>
        <v>146.93931000000001</v>
      </c>
      <c r="D162" s="7">
        <v>1.5</v>
      </c>
      <c r="E162" s="7">
        <f>C162*D162</f>
        <v>220.40896500000002</v>
      </c>
      <c r="F162" s="7">
        <v>1</v>
      </c>
      <c r="G162" s="8" t="s">
        <v>5</v>
      </c>
      <c r="H162" s="8"/>
      <c r="I162" s="9">
        <v>20</v>
      </c>
      <c r="J162" s="14">
        <f t="shared" si="2"/>
        <v>220.40896500000002</v>
      </c>
    </row>
    <row r="163" spans="2:10" x14ac:dyDescent="0.2">
      <c r="B163" s="15" t="s">
        <v>16</v>
      </c>
      <c r="C163" s="3">
        <v>34.1</v>
      </c>
      <c r="D163" s="3">
        <v>1.5</v>
      </c>
      <c r="E163" s="3">
        <v>51.15</v>
      </c>
      <c r="F163" s="3">
        <v>7.0999999999999994E-2</v>
      </c>
      <c r="G163" s="4" t="s">
        <v>17</v>
      </c>
      <c r="H163" s="2"/>
      <c r="I163" s="5">
        <v>20</v>
      </c>
      <c r="J163" s="17">
        <f t="shared" si="2"/>
        <v>3.6316499999999996</v>
      </c>
    </row>
    <row r="164" spans="2:10" x14ac:dyDescent="0.2">
      <c r="B164" s="15" t="s">
        <v>18</v>
      </c>
      <c r="C164" s="3">
        <v>37.799999999999997</v>
      </c>
      <c r="D164" s="3">
        <v>1.5</v>
      </c>
      <c r="E164" s="3">
        <v>56.7</v>
      </c>
      <c r="F164" s="3">
        <v>7.1999999999999995E-2</v>
      </c>
      <c r="G164" s="4" t="s">
        <v>17</v>
      </c>
      <c r="H164" s="2"/>
      <c r="I164" s="5">
        <v>20</v>
      </c>
      <c r="J164" s="17">
        <f t="shared" si="2"/>
        <v>4.0823999999999998</v>
      </c>
    </row>
    <row r="165" spans="2:10" x14ac:dyDescent="0.2">
      <c r="B165" s="15" t="s">
        <v>19</v>
      </c>
      <c r="C165" s="3">
        <v>36.5</v>
      </c>
      <c r="D165" s="3">
        <v>1.5</v>
      </c>
      <c r="E165" s="3">
        <v>54.75</v>
      </c>
      <c r="F165" s="3">
        <v>7.1999999999999995E-2</v>
      </c>
      <c r="G165" s="4" t="s">
        <v>17</v>
      </c>
      <c r="H165" s="2"/>
      <c r="I165" s="5">
        <v>20</v>
      </c>
      <c r="J165" s="17">
        <f t="shared" si="2"/>
        <v>3.9419999999999997</v>
      </c>
    </row>
    <row r="166" spans="2:10" x14ac:dyDescent="0.2">
      <c r="B166" s="15" t="s">
        <v>20</v>
      </c>
      <c r="C166" s="3">
        <v>0.24</v>
      </c>
      <c r="D166" s="3">
        <v>1.5</v>
      </c>
      <c r="E166" s="3">
        <v>0.36</v>
      </c>
      <c r="F166" s="3">
        <v>37.484999999999999</v>
      </c>
      <c r="G166" s="4" t="s">
        <v>21</v>
      </c>
      <c r="H166" s="2"/>
      <c r="I166" s="5">
        <v>20</v>
      </c>
      <c r="J166" s="17">
        <f t="shared" si="2"/>
        <v>13.4946</v>
      </c>
    </row>
    <row r="167" spans="2:10" x14ac:dyDescent="0.2">
      <c r="B167" s="15" t="s">
        <v>27</v>
      </c>
      <c r="C167" s="3">
        <v>359.33</v>
      </c>
      <c r="D167" s="3">
        <v>1.5</v>
      </c>
      <c r="E167" s="3">
        <v>539</v>
      </c>
      <c r="F167" s="3">
        <v>3.3000000000000002E-2</v>
      </c>
      <c r="G167" s="4" t="s">
        <v>15</v>
      </c>
      <c r="H167" s="2"/>
      <c r="I167" s="5">
        <v>20</v>
      </c>
      <c r="J167" s="17">
        <f t="shared" si="2"/>
        <v>17.787000000000003</v>
      </c>
    </row>
    <row r="168" spans="2:10" x14ac:dyDescent="0.2">
      <c r="B168" s="15" t="s">
        <v>42</v>
      </c>
      <c r="C168" s="3">
        <v>35.869999999999997</v>
      </c>
      <c r="D168" s="3">
        <v>1.5</v>
      </c>
      <c r="E168" s="3">
        <v>53.81</v>
      </c>
      <c r="F168" s="3">
        <v>0.16700000000000001</v>
      </c>
      <c r="G168" s="4" t="s">
        <v>26</v>
      </c>
      <c r="H168" s="2"/>
      <c r="I168" s="5">
        <v>20</v>
      </c>
      <c r="J168" s="17">
        <f t="shared" si="2"/>
        <v>8.9862700000000011</v>
      </c>
    </row>
    <row r="169" spans="2:10" x14ac:dyDescent="0.2">
      <c r="B169" s="15" t="s">
        <v>60</v>
      </c>
      <c r="C169" s="3">
        <v>6.11</v>
      </c>
      <c r="D169" s="3">
        <v>1.5009999999999999</v>
      </c>
      <c r="E169" s="3">
        <v>9.17</v>
      </c>
      <c r="F169" s="3">
        <v>5.8330000000000002</v>
      </c>
      <c r="G169" s="4" t="s">
        <v>21</v>
      </c>
      <c r="H169" s="2"/>
      <c r="I169" s="5">
        <v>20</v>
      </c>
      <c r="J169" s="17">
        <f t="shared" si="2"/>
        <v>53.488610000000001</v>
      </c>
    </row>
    <row r="170" spans="2:10" x14ac:dyDescent="0.2">
      <c r="B170" s="15" t="s">
        <v>22</v>
      </c>
      <c r="C170" s="3">
        <v>3.97</v>
      </c>
      <c r="D170" s="3">
        <v>1.5009999999999999</v>
      </c>
      <c r="E170" s="3">
        <v>5.96</v>
      </c>
      <c r="F170" s="3">
        <v>0.02</v>
      </c>
      <c r="G170" s="4" t="s">
        <v>15</v>
      </c>
      <c r="H170" s="2"/>
      <c r="I170" s="5">
        <v>20</v>
      </c>
      <c r="J170" s="17">
        <f t="shared" si="2"/>
        <v>0.1192</v>
      </c>
    </row>
    <row r="171" spans="2:10" ht="25.5" x14ac:dyDescent="0.2">
      <c r="B171" s="15" t="s">
        <v>72</v>
      </c>
      <c r="C171" s="3">
        <v>13.5</v>
      </c>
      <c r="D171" s="3">
        <v>1.5</v>
      </c>
      <c r="E171" s="3">
        <v>20.25</v>
      </c>
      <c r="F171" s="3">
        <v>0.03</v>
      </c>
      <c r="G171" s="4" t="s">
        <v>30</v>
      </c>
      <c r="H171" s="2"/>
      <c r="I171" s="5">
        <v>20</v>
      </c>
      <c r="J171" s="17">
        <f t="shared" si="2"/>
        <v>0.60749999999999993</v>
      </c>
    </row>
    <row r="172" spans="2:10" x14ac:dyDescent="0.2">
      <c r="B172" s="15" t="s">
        <v>12</v>
      </c>
      <c r="C172" s="3">
        <v>30</v>
      </c>
      <c r="D172" s="3">
        <v>1.5</v>
      </c>
      <c r="E172" s="3">
        <v>30</v>
      </c>
      <c r="F172" s="3">
        <v>2.54</v>
      </c>
      <c r="G172" s="4" t="s">
        <v>13</v>
      </c>
      <c r="H172" s="2"/>
      <c r="I172" s="5">
        <v>20</v>
      </c>
      <c r="J172" s="17">
        <f t="shared" si="2"/>
        <v>76.2</v>
      </c>
    </row>
    <row r="173" spans="2:10" s="6" customFormat="1" x14ac:dyDescent="0.2">
      <c r="B173" s="13" t="s">
        <v>64</v>
      </c>
      <c r="C173" s="7">
        <f>C174*F174+C175*F175+C176*F176+C177*F177</f>
        <v>38.526589999999999</v>
      </c>
      <c r="D173" s="7">
        <v>1.5</v>
      </c>
      <c r="E173" s="7">
        <f>C173*D173</f>
        <v>57.789884999999998</v>
      </c>
      <c r="F173" s="7">
        <v>1</v>
      </c>
      <c r="G173" s="8" t="s">
        <v>10</v>
      </c>
      <c r="H173" s="8"/>
      <c r="I173" s="9">
        <v>20</v>
      </c>
      <c r="J173" s="14">
        <f t="shared" si="2"/>
        <v>57.789884999999998</v>
      </c>
    </row>
    <row r="174" spans="2:10" x14ac:dyDescent="0.2">
      <c r="B174" s="15" t="s">
        <v>16</v>
      </c>
      <c r="C174" s="3">
        <v>34.1</v>
      </c>
      <c r="D174" s="3">
        <v>1.5</v>
      </c>
      <c r="E174" s="3">
        <v>51.15</v>
      </c>
      <c r="F174" s="3">
        <v>6.8000000000000005E-2</v>
      </c>
      <c r="G174" s="4" t="s">
        <v>17</v>
      </c>
      <c r="H174" s="2"/>
      <c r="I174" s="5">
        <v>20</v>
      </c>
      <c r="J174" s="17">
        <f t="shared" si="2"/>
        <v>3.4782000000000002</v>
      </c>
    </row>
    <row r="175" spans="2:10" x14ac:dyDescent="0.2">
      <c r="B175" s="15" t="s">
        <v>20</v>
      </c>
      <c r="C175" s="3">
        <v>0.24</v>
      </c>
      <c r="D175" s="3">
        <v>1.5</v>
      </c>
      <c r="E175" s="3">
        <v>0.36</v>
      </c>
      <c r="F175" s="3">
        <v>14</v>
      </c>
      <c r="G175" s="4" t="s">
        <v>21</v>
      </c>
      <c r="H175" s="2"/>
      <c r="I175" s="5">
        <v>20</v>
      </c>
      <c r="J175" s="17">
        <f t="shared" si="2"/>
        <v>5.04</v>
      </c>
    </row>
    <row r="176" spans="2:10" x14ac:dyDescent="0.2">
      <c r="B176" s="15" t="s">
        <v>22</v>
      </c>
      <c r="C176" s="3">
        <v>3.97</v>
      </c>
      <c r="D176" s="3">
        <v>1.5009999999999999</v>
      </c>
      <c r="E176" s="3">
        <v>5.96</v>
      </c>
      <c r="F176" s="3">
        <v>7.0000000000000001E-3</v>
      </c>
      <c r="G176" s="4" t="s">
        <v>15</v>
      </c>
      <c r="H176" s="2"/>
      <c r="I176" s="5">
        <v>20</v>
      </c>
      <c r="J176" s="17">
        <f t="shared" si="2"/>
        <v>4.172E-2</v>
      </c>
    </row>
    <row r="177" spans="2:10" x14ac:dyDescent="0.2">
      <c r="B177" s="15" t="s">
        <v>12</v>
      </c>
      <c r="C177" s="3">
        <v>30</v>
      </c>
      <c r="D177" s="3">
        <v>1.5</v>
      </c>
      <c r="E177" s="3">
        <v>30</v>
      </c>
      <c r="F177" s="3">
        <v>1.0940000000000001</v>
      </c>
      <c r="G177" s="4" t="s">
        <v>13</v>
      </c>
      <c r="H177" s="2"/>
      <c r="I177" s="5">
        <v>20</v>
      </c>
      <c r="J177" s="17">
        <f t="shared" si="2"/>
        <v>32.82</v>
      </c>
    </row>
    <row r="178" spans="2:10" s="6" customFormat="1" x14ac:dyDescent="0.2">
      <c r="B178" s="13" t="s">
        <v>65</v>
      </c>
      <c r="C178" s="7">
        <f>C179*F179+C180*F180+C181*F181+C182*F182+C183*F183+C184*F184</f>
        <v>56.67774</v>
      </c>
      <c r="D178" s="7">
        <v>1.5</v>
      </c>
      <c r="E178" s="7">
        <f>C178*D178</f>
        <v>85.01661</v>
      </c>
      <c r="F178" s="7">
        <v>1</v>
      </c>
      <c r="G178" s="8" t="s">
        <v>10</v>
      </c>
      <c r="H178" s="8"/>
      <c r="I178" s="9">
        <v>20</v>
      </c>
      <c r="J178" s="14">
        <f t="shared" si="2"/>
        <v>85.01661</v>
      </c>
    </row>
    <row r="179" spans="2:10" x14ac:dyDescent="0.2">
      <c r="B179" s="15" t="s">
        <v>16</v>
      </c>
      <c r="C179" s="3">
        <v>34.1</v>
      </c>
      <c r="D179" s="3">
        <v>1.5</v>
      </c>
      <c r="E179" s="3">
        <v>51.15</v>
      </c>
      <c r="F179" s="3">
        <v>6.8000000000000005E-2</v>
      </c>
      <c r="G179" s="4" t="s">
        <v>17</v>
      </c>
      <c r="H179" s="2"/>
      <c r="I179" s="5">
        <v>20</v>
      </c>
      <c r="J179" s="17">
        <f t="shared" si="2"/>
        <v>3.4782000000000002</v>
      </c>
    </row>
    <row r="180" spans="2:10" x14ac:dyDescent="0.2">
      <c r="B180" s="15" t="s">
        <v>20</v>
      </c>
      <c r="C180" s="3">
        <v>0.24</v>
      </c>
      <c r="D180" s="3">
        <v>1.5</v>
      </c>
      <c r="E180" s="3">
        <v>0.36</v>
      </c>
      <c r="F180" s="3">
        <v>14</v>
      </c>
      <c r="G180" s="4" t="s">
        <v>21</v>
      </c>
      <c r="H180" s="2"/>
      <c r="I180" s="5">
        <v>20</v>
      </c>
      <c r="J180" s="17">
        <f t="shared" si="2"/>
        <v>5.04</v>
      </c>
    </row>
    <row r="181" spans="2:10" x14ac:dyDescent="0.2">
      <c r="B181" s="15" t="s">
        <v>27</v>
      </c>
      <c r="C181" s="3">
        <v>359.33</v>
      </c>
      <c r="D181" s="3">
        <v>1.5</v>
      </c>
      <c r="E181" s="3">
        <v>539</v>
      </c>
      <c r="F181" s="3">
        <v>5.0000000000000001E-3</v>
      </c>
      <c r="G181" s="4" t="s">
        <v>15</v>
      </c>
      <c r="H181" s="2"/>
      <c r="I181" s="5">
        <v>20</v>
      </c>
      <c r="J181" s="17">
        <f t="shared" si="2"/>
        <v>2.6949999999999998</v>
      </c>
    </row>
    <row r="182" spans="2:10" x14ac:dyDescent="0.2">
      <c r="B182" s="15" t="s">
        <v>66</v>
      </c>
      <c r="C182" s="3">
        <v>1.29</v>
      </c>
      <c r="D182" s="3">
        <v>1.504</v>
      </c>
      <c r="E182" s="3">
        <v>1.94</v>
      </c>
      <c r="F182" s="3">
        <v>1.05</v>
      </c>
      <c r="G182" s="4" t="s">
        <v>10</v>
      </c>
      <c r="H182" s="2"/>
      <c r="I182" s="5">
        <v>20</v>
      </c>
      <c r="J182" s="17">
        <f t="shared" si="2"/>
        <v>2.0369999999999999</v>
      </c>
    </row>
    <row r="183" spans="2:10" x14ac:dyDescent="0.2">
      <c r="B183" s="15" t="s">
        <v>22</v>
      </c>
      <c r="C183" s="3">
        <v>3.97</v>
      </c>
      <c r="D183" s="3">
        <v>1.5009999999999999</v>
      </c>
      <c r="E183" s="3">
        <v>5.96</v>
      </c>
      <c r="F183" s="3">
        <v>7.0000000000000001E-3</v>
      </c>
      <c r="G183" s="4" t="s">
        <v>15</v>
      </c>
      <c r="H183" s="2"/>
      <c r="I183" s="5">
        <v>20</v>
      </c>
      <c r="J183" s="17">
        <f t="shared" si="2"/>
        <v>4.172E-2</v>
      </c>
    </row>
    <row r="184" spans="2:10" x14ac:dyDescent="0.2">
      <c r="B184" s="18" t="s">
        <v>12</v>
      </c>
      <c r="C184" s="19">
        <v>30</v>
      </c>
      <c r="D184" s="19">
        <v>1.5</v>
      </c>
      <c r="E184" s="19">
        <v>30</v>
      </c>
      <c r="F184" s="19">
        <v>1.5940000000000001</v>
      </c>
      <c r="G184" s="20" t="s">
        <v>13</v>
      </c>
      <c r="H184" s="21"/>
      <c r="I184" s="22">
        <v>20</v>
      </c>
      <c r="J184" s="23">
        <f t="shared" si="2"/>
        <v>47.82</v>
      </c>
    </row>
    <row r="187" spans="2:10" ht="13.5" thickBot="1" x14ac:dyDescent="0.25"/>
    <row r="188" spans="2:10" ht="63.75" customHeight="1" thickBot="1" x14ac:dyDescent="0.25">
      <c r="B188" s="28" t="s">
        <v>81</v>
      </c>
      <c r="C188" s="29"/>
      <c r="D188" s="29"/>
      <c r="E188" s="30"/>
    </row>
  </sheetData>
  <mergeCells count="2">
    <mergeCell ref="B188:E188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79379B19-96F2-4666-B2D7-BA860A37851C}"/>
</file>

<file path=customXml/itemProps2.xml><?xml version="1.0" encoding="utf-8"?>
<ds:datastoreItem xmlns:ds="http://schemas.openxmlformats.org/officeDocument/2006/customXml" ds:itemID="{F37F7FF4-0C04-45AA-9D33-AC26C21FD9A4}"/>
</file>

<file path=customXml/itemProps3.xml><?xml version="1.0" encoding="utf-8"?>
<ds:datastoreItem xmlns:ds="http://schemas.openxmlformats.org/officeDocument/2006/customXml" ds:itemID="{DBDD198D-7390-4739-8CC1-BC42FE0DA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