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976E1168-7B2F-44AB-84FD-66FD09D38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7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0" i="1" l="1"/>
  <c r="E100" i="1" s="1"/>
  <c r="J100" i="1" s="1"/>
  <c r="C97" i="1"/>
  <c r="E97" i="1" s="1"/>
  <c r="J97" i="1" s="1"/>
  <c r="C94" i="1"/>
  <c r="E94" i="1" s="1"/>
  <c r="J94" i="1" s="1"/>
  <c r="C91" i="1"/>
  <c r="E91" i="1" s="1"/>
  <c r="J91" i="1" s="1"/>
  <c r="C88" i="1"/>
  <c r="E88" i="1" s="1"/>
  <c r="J88" i="1" s="1"/>
  <c r="C85" i="1"/>
  <c r="E85" i="1" s="1"/>
  <c r="J85" i="1" s="1"/>
  <c r="C82" i="1"/>
  <c r="E82" i="1" s="1"/>
  <c r="J82" i="1" s="1"/>
  <c r="C79" i="1"/>
  <c r="C73" i="1"/>
  <c r="E73" i="1" s="1"/>
  <c r="J73" i="1" s="1"/>
  <c r="C63" i="1"/>
  <c r="E63" i="1" s="1"/>
  <c r="J63" i="1" s="1"/>
  <c r="C59" i="1"/>
  <c r="C56" i="1"/>
  <c r="E56" i="1" s="1"/>
  <c r="J56" i="1" s="1"/>
  <c r="C53" i="1"/>
  <c r="E53" i="1" s="1"/>
  <c r="J53" i="1" s="1"/>
  <c r="C43" i="1"/>
  <c r="E43" i="1" s="1"/>
  <c r="J43" i="1" s="1"/>
  <c r="C35" i="1"/>
  <c r="E35" i="1" s="1"/>
  <c r="J35" i="1" s="1"/>
  <c r="C28" i="1"/>
  <c r="E28" i="1" s="1"/>
  <c r="J28" i="1" s="1"/>
  <c r="C22" i="1"/>
  <c r="E22" i="1" s="1"/>
  <c r="J22" i="1" s="1"/>
  <c r="C18" i="1"/>
  <c r="E18" i="1" s="1"/>
  <c r="J18" i="1" s="1"/>
  <c r="C13" i="1"/>
  <c r="E13" i="1" s="1"/>
  <c r="J13" i="1" s="1"/>
  <c r="C10" i="1"/>
  <c r="E10" i="1" s="1"/>
  <c r="J10" i="1" s="1"/>
  <c r="C7" i="1"/>
  <c r="E7" i="1" s="1"/>
  <c r="J7" i="1" s="1"/>
  <c r="J8" i="1"/>
  <c r="J9" i="1"/>
  <c r="J11" i="1"/>
  <c r="J14" i="1"/>
  <c r="J15" i="1"/>
  <c r="J19" i="1"/>
  <c r="J20" i="1"/>
  <c r="J23" i="1"/>
  <c r="J24" i="1"/>
  <c r="J25" i="1"/>
  <c r="J29" i="1"/>
  <c r="J30" i="1"/>
  <c r="J31" i="1"/>
  <c r="J32" i="1"/>
  <c r="J33" i="1"/>
  <c r="J36" i="1"/>
  <c r="J37" i="1"/>
  <c r="J38" i="1"/>
  <c r="J39" i="1"/>
  <c r="J40" i="1"/>
  <c r="J44" i="1"/>
  <c r="J45" i="1"/>
  <c r="J46" i="1"/>
  <c r="J47" i="1"/>
  <c r="J48" i="1"/>
  <c r="J49" i="1"/>
  <c r="J50" i="1"/>
  <c r="J51" i="1"/>
  <c r="J52" i="1"/>
  <c r="J54" i="1"/>
  <c r="J55" i="1"/>
  <c r="J57" i="1"/>
  <c r="J60" i="1"/>
  <c r="J61" i="1"/>
  <c r="J64" i="1"/>
  <c r="J65" i="1"/>
  <c r="J66" i="1"/>
  <c r="J67" i="1"/>
  <c r="J68" i="1"/>
  <c r="J69" i="1"/>
  <c r="J70" i="1"/>
  <c r="J71" i="1"/>
  <c r="J74" i="1"/>
  <c r="J75" i="1"/>
  <c r="J76" i="1"/>
  <c r="J80" i="1"/>
  <c r="J83" i="1"/>
  <c r="J86" i="1"/>
  <c r="J87" i="1"/>
  <c r="J89" i="1"/>
  <c r="J92" i="1"/>
  <c r="J95" i="1"/>
  <c r="J98" i="1"/>
  <c r="J101" i="1"/>
  <c r="J102" i="1"/>
  <c r="E8" i="1"/>
  <c r="E9" i="1"/>
  <c r="E11" i="1"/>
  <c r="E12" i="1"/>
  <c r="J12" i="1" s="1"/>
  <c r="E14" i="1"/>
  <c r="E15" i="1"/>
  <c r="E19" i="1"/>
  <c r="E20" i="1"/>
  <c r="E21" i="1"/>
  <c r="J21" i="1" s="1"/>
  <c r="E23" i="1"/>
  <c r="E24" i="1"/>
  <c r="E25" i="1"/>
  <c r="E26" i="1"/>
  <c r="J26" i="1" s="1"/>
  <c r="E29" i="1"/>
  <c r="E30" i="1"/>
  <c r="E31" i="1"/>
  <c r="E32" i="1"/>
  <c r="E33" i="1"/>
  <c r="E34" i="1"/>
  <c r="J34" i="1" s="1"/>
  <c r="E36" i="1"/>
  <c r="E37" i="1"/>
  <c r="E38" i="1"/>
  <c r="E39" i="1"/>
  <c r="E40" i="1"/>
  <c r="E41" i="1"/>
  <c r="J41" i="1" s="1"/>
  <c r="E44" i="1"/>
  <c r="E45" i="1"/>
  <c r="E46" i="1"/>
  <c r="E47" i="1"/>
  <c r="E48" i="1"/>
  <c r="E49" i="1"/>
  <c r="E50" i="1"/>
  <c r="E51" i="1"/>
  <c r="E52" i="1"/>
  <c r="E54" i="1"/>
  <c r="E55" i="1"/>
  <c r="E57" i="1"/>
  <c r="E58" i="1"/>
  <c r="J58" i="1" s="1"/>
  <c r="E59" i="1"/>
  <c r="J59" i="1" s="1"/>
  <c r="E60" i="1"/>
  <c r="E61" i="1"/>
  <c r="E64" i="1"/>
  <c r="E65" i="1"/>
  <c r="E66" i="1"/>
  <c r="E67" i="1"/>
  <c r="E68" i="1"/>
  <c r="E69" i="1"/>
  <c r="E70" i="1"/>
  <c r="E71" i="1"/>
  <c r="E72" i="1"/>
  <c r="J72" i="1" s="1"/>
  <c r="E74" i="1"/>
  <c r="E75" i="1"/>
  <c r="E76" i="1"/>
  <c r="E77" i="1"/>
  <c r="J77" i="1" s="1"/>
  <c r="E79" i="1"/>
  <c r="J79" i="1" s="1"/>
  <c r="E80" i="1"/>
  <c r="E81" i="1"/>
  <c r="J81" i="1" s="1"/>
  <c r="E83" i="1"/>
  <c r="E84" i="1"/>
  <c r="J84" i="1" s="1"/>
  <c r="E86" i="1"/>
  <c r="E87" i="1"/>
  <c r="E89" i="1"/>
  <c r="E90" i="1"/>
  <c r="J90" i="1" s="1"/>
  <c r="E92" i="1"/>
  <c r="E93" i="1"/>
  <c r="J93" i="1" s="1"/>
  <c r="E95" i="1"/>
  <c r="E96" i="1"/>
  <c r="J96" i="1" s="1"/>
  <c r="E98" i="1"/>
  <c r="E99" i="1"/>
  <c r="J99" i="1" s="1"/>
  <c r="E101" i="1"/>
  <c r="E102" i="1"/>
</calcChain>
</file>

<file path=xl/sharedStrings.xml><?xml version="1.0" encoding="utf-8"?>
<sst xmlns="http://schemas.openxmlformats.org/spreadsheetml/2006/main" count="198" uniqueCount="78">
  <si>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</si>
  <si>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</si>
  <si>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</si>
  <si>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</si>
  <si>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</si>
  <si>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</si>
  <si>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</si>
  <si>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</si>
  <si>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</si>
  <si>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ASPIRATIONS</t>
  </si>
  <si>
    <t>Aspirateur souche 400 x 400 mm intérieur en fibres ciment, compris chapeau et fût.</t>
  </si>
  <si>
    <t>Aspirateur souche dimensions intérieures 400 x 400 mm (chapeau et fût)</t>
  </si>
  <si>
    <t>Main d'oeuvre</t>
  </si>
  <si>
    <t>H</t>
  </si>
  <si>
    <t>Raccord 200 x 200 mm intérieur pour gaine à emboîtement séparé en fibres ciment</t>
  </si>
  <si>
    <t>Emboîtement séparé dimensions intérieures 200 x 200 mm</t>
  </si>
  <si>
    <t>Gaine fibres-ciment carrée à emboîtement 200 x 200 mm</t>
  </si>
  <si>
    <t>ML</t>
  </si>
  <si>
    <t>Gaine à emboîtement 200 x 200 mm teinte naturelle</t>
  </si>
  <si>
    <t>CHEMINEES</t>
  </si>
  <si>
    <t>Conduits en pouzzolane</t>
  </si>
  <si>
    <t>KG</t>
  </si>
  <si>
    <t>Conduits en polycombustible</t>
  </si>
  <si>
    <t>Sable 0/4 concassé</t>
  </si>
  <si>
    <t>T</t>
  </si>
  <si>
    <t>Ciment CPJ - CEM II 32,5</t>
  </si>
  <si>
    <t>Chaux NHL 3.5.2</t>
  </si>
  <si>
    <t>Eau avec assainissement</t>
  </si>
  <si>
    <t>M³</t>
  </si>
  <si>
    <t>Conduits métaliques</t>
  </si>
  <si>
    <t>Conduit de base inox/inox isolé Ø intérieur 200 mm Ø extérieur 280 mm</t>
  </si>
  <si>
    <t>Rondelle de serrage plate découpée D. int. 8,5 x D. ext. 18 épaisseur 1 mm</t>
  </si>
  <si>
    <t>Ecrou 6 pans pour tige filetée en acier zingué D. 8 mm</t>
  </si>
  <si>
    <t>Tige filetée D. 8 mm</t>
  </si>
  <si>
    <t>Cône de finition inox pour conduit inox-inox diamètre intérieur 200</t>
  </si>
  <si>
    <t>Chapeau pare-pluie anti-oiseaux pour conduit inox-inox diamètre intérieur 155 à 230</t>
  </si>
  <si>
    <t>Chapeau aspirateur simple pour cheminée inox inox isolant épaisseur 30 mm D.intérieur 200</t>
  </si>
  <si>
    <t>Conduits terres cuites</t>
  </si>
  <si>
    <t>Ensemble conduit de fumée en boisseaux alvéolés pour feu ouvert 40 x 40 cm, hauteur 3 m couronnement avec 2 rangs de briques</t>
  </si>
  <si>
    <t>Boisseau alvéolé traditionel terre cuite 40 x 40 section carrée</t>
  </si>
  <si>
    <t>Mortier bâtard prêt à l'emploi spécial boisseaux terre cuite</t>
  </si>
  <si>
    <t>dévoiement (à 20°) de 28 cm, élévation 111 cm pour boisseau de 20 x 40 feu ouvert</t>
  </si>
  <si>
    <t>Boisseau alvéolé traditionel terre cuite 20 x 40 haut.25 cm section rectangulaire</t>
  </si>
  <si>
    <t>Boisseau alvéolé traditionel terre cuite 20 x 40 dévoyé à 10 section rectangulaire</t>
  </si>
  <si>
    <t>Conduits céramiques</t>
  </si>
  <si>
    <t>Conduit de fumée en boisseaux de pouzzolane 30 x 30 ht 25 cm</t>
  </si>
  <si>
    <t>Conduit de fumée en pouzzolane 30 x 30 Ht.25 cm</t>
  </si>
  <si>
    <t xml:space="preserve">Colle réfractaire </t>
  </si>
  <si>
    <t>Conduit 30 x 30, Ht.25 cm dévoiement 28 cm, élévation 111 cm</t>
  </si>
  <si>
    <t>Coude à 20° pour conduit 30 x 30 ht 25 cm</t>
  </si>
  <si>
    <t>Colle réfractaire</t>
  </si>
  <si>
    <t>Conduit polycombustible Ø 20, palette accessoire ensemble 2,00 m départ au plafond complet avec sortie de toit et aspirateur</t>
  </si>
  <si>
    <t>Conduit polycombustible départ au plafond D. 20, (palette accessoires = 2 Ml conduit)</t>
  </si>
  <si>
    <t>Dévoiement de conduit Ø 20 polycombustible</t>
  </si>
  <si>
    <t>Kit de dévoiement 30° conduit D. 20 polycombustible isolé</t>
  </si>
  <si>
    <t>Elément droit 1000 mm pour conduit inox inox D.intérieur 200</t>
  </si>
  <si>
    <t xml:space="preserve">Té isolé 90° pour conduit inox inox D.intérieur 200 </t>
  </si>
  <si>
    <t xml:space="preserve">Tampon isolé bas de conduit pour conduit de fumée inox galva D.intérieur 200 </t>
  </si>
  <si>
    <t xml:space="preserve">Cheville à frappe taraudée à verrouillage de formes en acier électrozingué D.10 mm </t>
  </si>
  <si>
    <t xml:space="preserve">Collier mural tous diamètres 155-230 pour conduit inox inox </t>
  </si>
  <si>
    <t xml:space="preserve">Cône de finition inox pour conduit inox inox D.intérieur 200 </t>
  </si>
  <si>
    <t xml:space="preserve">chapeau pare pluie anti-oiseau </t>
  </si>
  <si>
    <t xml:space="preserve">Chapeau aspirateur D.200 </t>
  </si>
  <si>
    <t>Brique perforée 220 x 105 x 54 mm, Gamme Lisse étirée, coloris Terre rouge</t>
  </si>
  <si>
    <t>Support mural pour boisseaux ou alvéolé 40x40 cm</t>
  </si>
  <si>
    <t>Pied de conduit Ø 180 mm sortie verticale</t>
  </si>
  <si>
    <t>Té de ramonage + porte pour conduit Ø 180 mm</t>
  </si>
  <si>
    <t>Rosace pour conduit Ø 180 mm</t>
  </si>
  <si>
    <t>Élément de conduit longueur 1000 mm Ø 180 mm</t>
  </si>
  <si>
    <t>Elément de conduit longueur 1000 mm Ø 180</t>
  </si>
  <si>
    <t>Élément de raccordement pour conduit Ø 180 mm</t>
  </si>
  <si>
    <t>Elément de raccordement pour conduit Ø 180 mm</t>
  </si>
  <si>
    <t>Solin 5-30° pour conduit Ø 180 mm</t>
  </si>
  <si>
    <t>Chapeau pare-pluie pour conduit Ø 180 mm</t>
  </si>
  <si>
    <t>Chapeau pare pluie pour conduit Ø 180 mm</t>
  </si>
  <si>
    <t>Collerette de solin pour conduit Ø 180 mm</t>
  </si>
  <si>
    <t>batappli.fr copyright 2023, marque déposée numéro 4855781
Avertissement : les ouvrages proposés dans cette liste sont donnés à titre d’exemple.
SYSTEMLOG ne peut être tenue responsable de leurs utilisations.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</si>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</sst>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9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indexed="2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06"/>
  <sheetViews>
    <sheetView tabSelected="1" workbookViewId="0">
      <selection activeCell="L13" sqref="L13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7" t="s">
        <v>77</v>
      </c>
      <c r="C2" s="27"/>
      <c r="D2" s="27"/>
      <c r="E2" s="27"/>
      <c r="F2" s="27"/>
      <c r="G2" s="27"/>
      <c r="H2" s="27"/>
      <c r="I2" s="27"/>
      <c r="J2" s="27"/>
    </row>
    <row r="4" spans="2:10" ht="13.5" thickBot="1" x14ac:dyDescent="0.25"/>
    <row r="5" spans="2:10" s="5" customFormat="1" x14ac:dyDescent="0.2">
      <c r="B5" s="9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</row>
    <row r="6" spans="2:10" s="5" customFormat="1" x14ac:dyDescent="0.2">
      <c r="B6" s="12" t="s">
        <v>9</v>
      </c>
      <c r="C6" s="6"/>
      <c r="D6" s="6"/>
      <c r="E6" s="6"/>
      <c r="F6" s="6"/>
      <c r="G6" s="6"/>
      <c r="H6" s="6"/>
      <c r="I6" s="6"/>
      <c r="J6" s="13"/>
    </row>
    <row r="7" spans="2:10" s="5" customFormat="1" ht="25.5" x14ac:dyDescent="0.2">
      <c r="B7" s="12" t="s">
        <v>10</v>
      </c>
      <c r="C7" s="7">
        <f>C8*F8+C9*F9</f>
        <v>709.07</v>
      </c>
      <c r="D7" s="7">
        <v>1.5</v>
      </c>
      <c r="E7" s="7">
        <f>C7*D7</f>
        <v>1063.605</v>
      </c>
      <c r="F7" s="7">
        <v>1</v>
      </c>
      <c r="G7" s="6" t="s">
        <v>5</v>
      </c>
      <c r="H7" s="6"/>
      <c r="I7" s="8">
        <v>20</v>
      </c>
      <c r="J7" s="14">
        <f>E7*F7</f>
        <v>1063.605</v>
      </c>
    </row>
    <row r="8" spans="2:10" ht="25.5" x14ac:dyDescent="0.2">
      <c r="B8" s="15" t="s">
        <v>11</v>
      </c>
      <c r="C8" s="2">
        <v>694.07</v>
      </c>
      <c r="D8" s="2">
        <v>1.5</v>
      </c>
      <c r="E8" s="2">
        <f t="shared" ref="E8:E71" si="0">C8*D8</f>
        <v>1041.105</v>
      </c>
      <c r="F8" s="2">
        <v>1</v>
      </c>
      <c r="G8" s="3" t="s">
        <v>5</v>
      </c>
      <c r="H8" s="1"/>
      <c r="I8" s="4">
        <v>20</v>
      </c>
      <c r="J8" s="16">
        <f t="shared" ref="J8:J71" si="1">E8*F8</f>
        <v>1041.105</v>
      </c>
    </row>
    <row r="9" spans="2:10" x14ac:dyDescent="0.2">
      <c r="B9" s="15" t="s">
        <v>12</v>
      </c>
      <c r="C9" s="2">
        <v>30</v>
      </c>
      <c r="D9" s="2">
        <v>1.5</v>
      </c>
      <c r="E9" s="2">
        <f t="shared" si="0"/>
        <v>45</v>
      </c>
      <c r="F9" s="2">
        <v>0.5</v>
      </c>
      <c r="G9" s="3" t="s">
        <v>13</v>
      </c>
      <c r="H9" s="1"/>
      <c r="I9" s="4">
        <v>20</v>
      </c>
      <c r="J9" s="16">
        <f t="shared" si="1"/>
        <v>22.5</v>
      </c>
    </row>
    <row r="10" spans="2:10" s="5" customFormat="1" ht="25.5" x14ac:dyDescent="0.2">
      <c r="B10" s="12" t="s">
        <v>14</v>
      </c>
      <c r="C10" s="7">
        <f>C11*F11+C12*F12</f>
        <v>36.06</v>
      </c>
      <c r="D10" s="7">
        <v>1.5</v>
      </c>
      <c r="E10" s="7">
        <f t="shared" si="0"/>
        <v>54.09</v>
      </c>
      <c r="F10" s="7">
        <v>1</v>
      </c>
      <c r="G10" s="6" t="s">
        <v>5</v>
      </c>
      <c r="H10" s="6"/>
      <c r="I10" s="8">
        <v>20</v>
      </c>
      <c r="J10" s="14">
        <f t="shared" si="1"/>
        <v>54.09</v>
      </c>
    </row>
    <row r="11" spans="2:10" x14ac:dyDescent="0.2">
      <c r="B11" s="15" t="s">
        <v>15</v>
      </c>
      <c r="C11" s="2">
        <v>32.46</v>
      </c>
      <c r="D11" s="2">
        <v>1.5</v>
      </c>
      <c r="E11" s="2">
        <f t="shared" si="0"/>
        <v>48.69</v>
      </c>
      <c r="F11" s="2">
        <v>1</v>
      </c>
      <c r="G11" s="3" t="s">
        <v>5</v>
      </c>
      <c r="H11" s="1"/>
      <c r="I11" s="4">
        <v>20</v>
      </c>
      <c r="J11" s="16">
        <f t="shared" si="1"/>
        <v>48.69</v>
      </c>
    </row>
    <row r="12" spans="2:10" x14ac:dyDescent="0.2">
      <c r="B12" s="15" t="s">
        <v>12</v>
      </c>
      <c r="C12" s="2">
        <v>30</v>
      </c>
      <c r="D12" s="2">
        <v>1.5</v>
      </c>
      <c r="E12" s="2">
        <f t="shared" si="0"/>
        <v>45</v>
      </c>
      <c r="F12" s="2">
        <v>0.12</v>
      </c>
      <c r="G12" s="3" t="s">
        <v>13</v>
      </c>
      <c r="H12" s="1"/>
      <c r="I12" s="4">
        <v>20</v>
      </c>
      <c r="J12" s="16">
        <f t="shared" si="1"/>
        <v>5.3999999999999995</v>
      </c>
    </row>
    <row r="13" spans="2:10" s="5" customFormat="1" x14ac:dyDescent="0.2">
      <c r="B13" s="12" t="s">
        <v>16</v>
      </c>
      <c r="C13" s="7">
        <f>C14*F14+C15*F15</f>
        <v>59.566499999999998</v>
      </c>
      <c r="D13" s="7">
        <v>1.5</v>
      </c>
      <c r="E13" s="7">
        <f t="shared" si="0"/>
        <v>89.34975</v>
      </c>
      <c r="F13" s="7">
        <v>1</v>
      </c>
      <c r="G13" s="6" t="s">
        <v>17</v>
      </c>
      <c r="H13" s="6"/>
      <c r="I13" s="8">
        <v>20</v>
      </c>
      <c r="J13" s="14">
        <f t="shared" si="1"/>
        <v>89.34975</v>
      </c>
    </row>
    <row r="14" spans="2:10" x14ac:dyDescent="0.2">
      <c r="B14" s="15" t="s">
        <v>18</v>
      </c>
      <c r="C14" s="2">
        <v>44.73</v>
      </c>
      <c r="D14" s="2">
        <v>1.5</v>
      </c>
      <c r="E14" s="2">
        <f t="shared" si="0"/>
        <v>67.094999999999999</v>
      </c>
      <c r="F14" s="2">
        <v>1.05</v>
      </c>
      <c r="G14" s="3" t="s">
        <v>17</v>
      </c>
      <c r="H14" s="1"/>
      <c r="I14" s="4">
        <v>20</v>
      </c>
      <c r="J14" s="16">
        <f t="shared" si="1"/>
        <v>70.449750000000009</v>
      </c>
    </row>
    <row r="15" spans="2:10" x14ac:dyDescent="0.2">
      <c r="B15" s="15" t="s">
        <v>12</v>
      </c>
      <c r="C15" s="2">
        <v>30</v>
      </c>
      <c r="D15" s="2">
        <v>1.5</v>
      </c>
      <c r="E15" s="2">
        <f t="shared" si="0"/>
        <v>45</v>
      </c>
      <c r="F15" s="2">
        <v>0.42</v>
      </c>
      <c r="G15" s="3" t="s">
        <v>13</v>
      </c>
      <c r="H15" s="1"/>
      <c r="I15" s="4">
        <v>20</v>
      </c>
      <c r="J15" s="16">
        <f t="shared" si="1"/>
        <v>18.899999999999999</v>
      </c>
    </row>
    <row r="16" spans="2:10" s="5" customFormat="1" x14ac:dyDescent="0.2">
      <c r="B16" s="12" t="s">
        <v>19</v>
      </c>
      <c r="C16" s="6"/>
      <c r="D16" s="6"/>
      <c r="E16" s="6"/>
      <c r="F16" s="6"/>
      <c r="G16" s="6"/>
      <c r="H16" s="6"/>
      <c r="I16" s="6"/>
      <c r="J16" s="13"/>
    </row>
    <row r="17" spans="2:10" s="5" customFormat="1" x14ac:dyDescent="0.2">
      <c r="B17" s="12" t="s">
        <v>20</v>
      </c>
      <c r="C17" s="6"/>
      <c r="D17" s="6"/>
      <c r="E17" s="6"/>
      <c r="F17" s="6"/>
      <c r="G17" s="6"/>
      <c r="H17" s="6"/>
      <c r="I17" s="6"/>
      <c r="J17" s="13"/>
    </row>
    <row r="18" spans="2:10" s="5" customFormat="1" ht="25.5" x14ac:dyDescent="0.2">
      <c r="B18" s="12" t="s">
        <v>45</v>
      </c>
      <c r="C18" s="7">
        <f>C19*F19+C20*F20+C21*F21</f>
        <v>91.611400000000003</v>
      </c>
      <c r="D18" s="7">
        <v>1.5</v>
      </c>
      <c r="E18" s="7">
        <f t="shared" si="0"/>
        <v>137.4171</v>
      </c>
      <c r="F18" s="7">
        <v>1</v>
      </c>
      <c r="G18" s="6" t="s">
        <v>17</v>
      </c>
      <c r="H18" s="6"/>
      <c r="I18" s="8">
        <v>20</v>
      </c>
      <c r="J18" s="14">
        <f t="shared" si="1"/>
        <v>137.4171</v>
      </c>
    </row>
    <row r="19" spans="2:10" x14ac:dyDescent="0.2">
      <c r="B19" s="23" t="s">
        <v>46</v>
      </c>
      <c r="C19" s="2">
        <v>17.89</v>
      </c>
      <c r="D19" s="2">
        <v>1.5</v>
      </c>
      <c r="E19" s="2">
        <f t="shared" si="0"/>
        <v>26.835000000000001</v>
      </c>
      <c r="F19" s="2">
        <v>4</v>
      </c>
      <c r="G19" s="3" t="s">
        <v>5</v>
      </c>
      <c r="H19" s="1"/>
      <c r="I19" s="4">
        <v>20</v>
      </c>
      <c r="J19" s="16">
        <f t="shared" si="1"/>
        <v>107.34</v>
      </c>
    </row>
    <row r="20" spans="2:10" x14ac:dyDescent="0.2">
      <c r="B20" s="23" t="s">
        <v>47</v>
      </c>
      <c r="C20" s="2">
        <v>3.03</v>
      </c>
      <c r="D20" s="2">
        <v>1.502</v>
      </c>
      <c r="E20" s="2">
        <f t="shared" si="0"/>
        <v>4.5510599999999997</v>
      </c>
      <c r="F20" s="2">
        <v>0.38</v>
      </c>
      <c r="G20" s="3" t="s">
        <v>21</v>
      </c>
      <c r="H20" s="1"/>
      <c r="I20" s="4">
        <v>20</v>
      </c>
      <c r="J20" s="16">
        <f t="shared" si="1"/>
        <v>1.7294027999999999</v>
      </c>
    </row>
    <row r="21" spans="2:10" x14ac:dyDescent="0.2">
      <c r="B21" s="15" t="s">
        <v>12</v>
      </c>
      <c r="C21" s="2">
        <v>30</v>
      </c>
      <c r="D21" s="2">
        <v>1.5</v>
      </c>
      <c r="E21" s="2">
        <f t="shared" si="0"/>
        <v>45</v>
      </c>
      <c r="F21" s="2">
        <v>0.63</v>
      </c>
      <c r="G21" s="3" t="s">
        <v>13</v>
      </c>
      <c r="H21" s="1"/>
      <c r="I21" s="4">
        <v>20</v>
      </c>
      <c r="J21" s="16">
        <f t="shared" si="1"/>
        <v>28.35</v>
      </c>
    </row>
    <row r="22" spans="2:10" s="5" customFormat="1" ht="25.5" x14ac:dyDescent="0.2">
      <c r="B22" s="12" t="s">
        <v>48</v>
      </c>
      <c r="C22" s="7">
        <f>C23*F23+C24*F24+C25*F25+C26*F26</f>
        <v>161.06139999999999</v>
      </c>
      <c r="D22" s="7">
        <v>1.5</v>
      </c>
      <c r="E22" s="7">
        <f t="shared" si="0"/>
        <v>241.59209999999999</v>
      </c>
      <c r="F22" s="7">
        <v>1</v>
      </c>
      <c r="G22" s="6" t="s">
        <v>5</v>
      </c>
      <c r="H22" s="6"/>
      <c r="I22" s="8">
        <v>20</v>
      </c>
      <c r="J22" s="14">
        <f t="shared" si="1"/>
        <v>241.59209999999999</v>
      </c>
    </row>
    <row r="23" spans="2:10" x14ac:dyDescent="0.2">
      <c r="B23" s="23" t="s">
        <v>46</v>
      </c>
      <c r="C23" s="2">
        <v>17.89</v>
      </c>
      <c r="D23" s="2">
        <v>1.5</v>
      </c>
      <c r="E23" s="2">
        <f t="shared" si="0"/>
        <v>26.835000000000001</v>
      </c>
      <c r="F23" s="2">
        <v>1</v>
      </c>
      <c r="G23" s="3" t="s">
        <v>5</v>
      </c>
      <c r="H23" s="1"/>
      <c r="I23" s="4">
        <v>20</v>
      </c>
      <c r="J23" s="16">
        <f t="shared" si="1"/>
        <v>26.835000000000001</v>
      </c>
    </row>
    <row r="24" spans="2:10" x14ac:dyDescent="0.2">
      <c r="B24" s="23" t="s">
        <v>49</v>
      </c>
      <c r="C24" s="2">
        <v>60.06</v>
      </c>
      <c r="D24" s="2">
        <v>1.5</v>
      </c>
      <c r="E24" s="2">
        <f t="shared" si="0"/>
        <v>90.09</v>
      </c>
      <c r="F24" s="2">
        <v>2</v>
      </c>
      <c r="G24" s="3" t="s">
        <v>5</v>
      </c>
      <c r="H24" s="1"/>
      <c r="I24" s="4">
        <v>20</v>
      </c>
      <c r="J24" s="16">
        <f t="shared" si="1"/>
        <v>180.18</v>
      </c>
    </row>
    <row r="25" spans="2:10" x14ac:dyDescent="0.2">
      <c r="B25" s="23" t="s">
        <v>50</v>
      </c>
      <c r="C25" s="2">
        <v>3.03</v>
      </c>
      <c r="D25" s="2">
        <v>1.502</v>
      </c>
      <c r="E25" s="2">
        <f t="shared" si="0"/>
        <v>4.5510599999999997</v>
      </c>
      <c r="F25" s="2">
        <v>0.38</v>
      </c>
      <c r="G25" s="3" t="s">
        <v>21</v>
      </c>
      <c r="H25" s="1"/>
      <c r="I25" s="4">
        <v>20</v>
      </c>
      <c r="J25" s="16">
        <f t="shared" si="1"/>
        <v>1.7294027999999999</v>
      </c>
    </row>
    <row r="26" spans="2:10" x14ac:dyDescent="0.2">
      <c r="B26" s="15" t="s">
        <v>12</v>
      </c>
      <c r="C26" s="2">
        <v>30</v>
      </c>
      <c r="D26" s="2">
        <v>1.5</v>
      </c>
      <c r="E26" s="2">
        <f t="shared" si="0"/>
        <v>45</v>
      </c>
      <c r="F26" s="2">
        <v>0.73</v>
      </c>
      <c r="G26" s="3" t="s">
        <v>13</v>
      </c>
      <c r="H26" s="1"/>
      <c r="I26" s="4">
        <v>20</v>
      </c>
      <c r="J26" s="16">
        <f t="shared" si="1"/>
        <v>32.85</v>
      </c>
    </row>
    <row r="27" spans="2:10" s="5" customFormat="1" x14ac:dyDescent="0.2">
      <c r="B27" s="12" t="s">
        <v>22</v>
      </c>
      <c r="C27" s="6"/>
      <c r="D27" s="6"/>
      <c r="E27" s="6"/>
      <c r="F27" s="6"/>
      <c r="G27" s="6"/>
      <c r="H27" s="6"/>
      <c r="I27" s="6"/>
      <c r="J27" s="13"/>
    </row>
    <row r="28" spans="2:10" s="5" customFormat="1" ht="38.25" x14ac:dyDescent="0.2">
      <c r="B28" s="12" t="s">
        <v>51</v>
      </c>
      <c r="C28" s="7">
        <f>C29*F29+C30*F30+C31*F31+C32*F32+C33*F33+C34*F34</f>
        <v>677.15318000000013</v>
      </c>
      <c r="D28" s="7">
        <v>1.5</v>
      </c>
      <c r="E28" s="7">
        <f t="shared" si="0"/>
        <v>1015.7297700000001</v>
      </c>
      <c r="F28" s="7">
        <v>1</v>
      </c>
      <c r="G28" s="6" t="s">
        <v>5</v>
      </c>
      <c r="H28" s="6"/>
      <c r="I28" s="8">
        <v>20</v>
      </c>
      <c r="J28" s="14">
        <f t="shared" si="1"/>
        <v>1015.7297700000001</v>
      </c>
    </row>
    <row r="29" spans="2:10" ht="25.5" x14ac:dyDescent="0.2">
      <c r="B29" s="23" t="s">
        <v>52</v>
      </c>
      <c r="C29" s="2">
        <v>573.96</v>
      </c>
      <c r="D29" s="2">
        <v>1.5</v>
      </c>
      <c r="E29" s="2">
        <f t="shared" si="0"/>
        <v>860.94</v>
      </c>
      <c r="F29" s="2">
        <v>1</v>
      </c>
      <c r="G29" s="3" t="s">
        <v>5</v>
      </c>
      <c r="H29" s="1"/>
      <c r="I29" s="4">
        <v>20</v>
      </c>
      <c r="J29" s="16">
        <f t="shared" si="1"/>
        <v>860.94</v>
      </c>
    </row>
    <row r="30" spans="2:10" x14ac:dyDescent="0.2">
      <c r="B30" s="15" t="s">
        <v>23</v>
      </c>
      <c r="C30" s="2">
        <v>34.1</v>
      </c>
      <c r="D30" s="2">
        <v>1.5</v>
      </c>
      <c r="E30" s="2">
        <f t="shared" si="0"/>
        <v>51.150000000000006</v>
      </c>
      <c r="F30" s="2">
        <v>0.13600000000000001</v>
      </c>
      <c r="G30" s="3" t="s">
        <v>24</v>
      </c>
      <c r="H30" s="1"/>
      <c r="I30" s="4">
        <v>20</v>
      </c>
      <c r="J30" s="16">
        <f t="shared" si="1"/>
        <v>6.9564000000000012</v>
      </c>
    </row>
    <row r="31" spans="2:10" x14ac:dyDescent="0.2">
      <c r="B31" s="15" t="s">
        <v>25</v>
      </c>
      <c r="C31" s="2">
        <v>0.24</v>
      </c>
      <c r="D31" s="2">
        <v>1.5</v>
      </c>
      <c r="E31" s="2">
        <f t="shared" si="0"/>
        <v>0.36</v>
      </c>
      <c r="F31" s="2">
        <v>16</v>
      </c>
      <c r="G31" s="3" t="s">
        <v>21</v>
      </c>
      <c r="H31" s="1"/>
      <c r="I31" s="4">
        <v>20</v>
      </c>
      <c r="J31" s="16">
        <f t="shared" si="1"/>
        <v>5.76</v>
      </c>
    </row>
    <row r="32" spans="2:10" x14ac:dyDescent="0.2">
      <c r="B32" s="15" t="s">
        <v>26</v>
      </c>
      <c r="C32" s="2">
        <v>0.52</v>
      </c>
      <c r="D32" s="2">
        <v>1.5</v>
      </c>
      <c r="E32" s="2">
        <f t="shared" si="0"/>
        <v>0.78</v>
      </c>
      <c r="F32" s="2">
        <v>16</v>
      </c>
      <c r="G32" s="3" t="s">
        <v>21</v>
      </c>
      <c r="H32" s="1"/>
      <c r="I32" s="4">
        <v>20</v>
      </c>
      <c r="J32" s="16">
        <f t="shared" si="1"/>
        <v>12.48</v>
      </c>
    </row>
    <row r="33" spans="2:10" x14ac:dyDescent="0.2">
      <c r="B33" s="15" t="s">
        <v>27</v>
      </c>
      <c r="C33" s="2">
        <v>3.97</v>
      </c>
      <c r="D33" s="2">
        <v>1.5009999999999999</v>
      </c>
      <c r="E33" s="2">
        <f t="shared" si="0"/>
        <v>5.9589699999999999</v>
      </c>
      <c r="F33" s="2">
        <v>1.4E-2</v>
      </c>
      <c r="G33" s="3" t="s">
        <v>28</v>
      </c>
      <c r="H33" s="1"/>
      <c r="I33" s="4">
        <v>20</v>
      </c>
      <c r="J33" s="16">
        <f t="shared" si="1"/>
        <v>8.3425579999999999E-2</v>
      </c>
    </row>
    <row r="34" spans="2:10" x14ac:dyDescent="0.2">
      <c r="B34" s="15" t="s">
        <v>12</v>
      </c>
      <c r="C34" s="2">
        <v>30</v>
      </c>
      <c r="D34" s="2">
        <v>1.5</v>
      </c>
      <c r="E34" s="2">
        <f t="shared" si="0"/>
        <v>45</v>
      </c>
      <c r="F34" s="2">
        <v>2.8780000000000001</v>
      </c>
      <c r="G34" s="3" t="s">
        <v>13</v>
      </c>
      <c r="H34" s="1"/>
      <c r="I34" s="4">
        <v>20</v>
      </c>
      <c r="J34" s="16">
        <f t="shared" si="1"/>
        <v>129.51</v>
      </c>
    </row>
    <row r="35" spans="2:10" s="5" customFormat="1" x14ac:dyDescent="0.2">
      <c r="B35" s="12" t="s">
        <v>53</v>
      </c>
      <c r="C35" s="7">
        <f>C36*F36+C37*F37+C38*F38+C39*F39+C40*F40+C41*F41</f>
        <v>440.76066999999995</v>
      </c>
      <c r="D35" s="7">
        <v>1.5</v>
      </c>
      <c r="E35" s="7">
        <f t="shared" si="0"/>
        <v>661.14100499999995</v>
      </c>
      <c r="F35" s="7">
        <v>1</v>
      </c>
      <c r="G35" s="6" t="s">
        <v>5</v>
      </c>
      <c r="H35" s="6"/>
      <c r="I35" s="8">
        <v>20</v>
      </c>
      <c r="J35" s="14">
        <f t="shared" si="1"/>
        <v>661.14100499999995</v>
      </c>
    </row>
    <row r="36" spans="2:10" x14ac:dyDescent="0.2">
      <c r="B36" s="23" t="s">
        <v>54</v>
      </c>
      <c r="C36" s="2">
        <v>416.84</v>
      </c>
      <c r="D36" s="2">
        <v>1.5</v>
      </c>
      <c r="E36" s="2">
        <f t="shared" si="0"/>
        <v>625.26</v>
      </c>
      <c r="F36" s="2">
        <v>1</v>
      </c>
      <c r="G36" s="3" t="s">
        <v>5</v>
      </c>
      <c r="H36" s="1"/>
      <c r="I36" s="4">
        <v>20</v>
      </c>
      <c r="J36" s="16">
        <f t="shared" si="1"/>
        <v>625.26</v>
      </c>
    </row>
    <row r="37" spans="2:10" x14ac:dyDescent="0.2">
      <c r="B37" s="15" t="s">
        <v>23</v>
      </c>
      <c r="C37" s="2">
        <v>34.1</v>
      </c>
      <c r="D37" s="2">
        <v>1.5</v>
      </c>
      <c r="E37" s="2">
        <f t="shared" si="0"/>
        <v>51.150000000000006</v>
      </c>
      <c r="F37" s="2">
        <v>7.0000000000000001E-3</v>
      </c>
      <c r="G37" s="3" t="s">
        <v>24</v>
      </c>
      <c r="H37" s="1"/>
      <c r="I37" s="4">
        <v>20</v>
      </c>
      <c r="J37" s="16">
        <f t="shared" si="1"/>
        <v>0.35805000000000003</v>
      </c>
    </row>
    <row r="38" spans="2:10" x14ac:dyDescent="0.2">
      <c r="B38" s="15" t="s">
        <v>25</v>
      </c>
      <c r="C38" s="2">
        <v>0.24</v>
      </c>
      <c r="D38" s="2">
        <v>1.5</v>
      </c>
      <c r="E38" s="2">
        <f t="shared" si="0"/>
        <v>0.36</v>
      </c>
      <c r="F38" s="2">
        <v>0.8</v>
      </c>
      <c r="G38" s="3" t="s">
        <v>21</v>
      </c>
      <c r="H38" s="1"/>
      <c r="I38" s="4">
        <v>20</v>
      </c>
      <c r="J38" s="16">
        <f t="shared" si="1"/>
        <v>0.28799999999999998</v>
      </c>
    </row>
    <row r="39" spans="2:10" x14ac:dyDescent="0.2">
      <c r="B39" s="15" t="s">
        <v>26</v>
      </c>
      <c r="C39" s="2">
        <v>0.52</v>
      </c>
      <c r="D39" s="2">
        <v>1.5</v>
      </c>
      <c r="E39" s="2">
        <f t="shared" si="0"/>
        <v>0.78</v>
      </c>
      <c r="F39" s="2">
        <v>0.8</v>
      </c>
      <c r="G39" s="3" t="s">
        <v>21</v>
      </c>
      <c r="H39" s="1"/>
      <c r="I39" s="4">
        <v>20</v>
      </c>
      <c r="J39" s="16">
        <f t="shared" si="1"/>
        <v>0.62400000000000011</v>
      </c>
    </row>
    <row r="40" spans="2:10" x14ac:dyDescent="0.2">
      <c r="B40" s="15" t="s">
        <v>27</v>
      </c>
      <c r="C40" s="2">
        <v>3.97</v>
      </c>
      <c r="D40" s="2">
        <v>1.5009999999999999</v>
      </c>
      <c r="E40" s="2">
        <f t="shared" si="0"/>
        <v>5.9589699999999999</v>
      </c>
      <c r="F40" s="2">
        <v>1E-3</v>
      </c>
      <c r="G40" s="3" t="s">
        <v>28</v>
      </c>
      <c r="H40" s="1"/>
      <c r="I40" s="4">
        <v>20</v>
      </c>
      <c r="J40" s="16">
        <f t="shared" si="1"/>
        <v>5.9589700000000001E-3</v>
      </c>
    </row>
    <row r="41" spans="2:10" x14ac:dyDescent="0.2">
      <c r="B41" s="15" t="s">
        <v>12</v>
      </c>
      <c r="C41" s="2">
        <v>30</v>
      </c>
      <c r="D41" s="2">
        <v>1.5</v>
      </c>
      <c r="E41" s="2">
        <f t="shared" si="0"/>
        <v>45</v>
      </c>
      <c r="F41" s="2">
        <v>0.76900000000000002</v>
      </c>
      <c r="G41" s="3" t="s">
        <v>13</v>
      </c>
      <c r="H41" s="1"/>
      <c r="I41" s="4">
        <v>20</v>
      </c>
      <c r="J41" s="16">
        <f t="shared" si="1"/>
        <v>34.605000000000004</v>
      </c>
    </row>
    <row r="42" spans="2:10" s="5" customFormat="1" x14ac:dyDescent="0.2">
      <c r="B42" s="12" t="s">
        <v>29</v>
      </c>
      <c r="C42" s="6"/>
      <c r="D42" s="6"/>
      <c r="E42" s="6"/>
      <c r="F42" s="6"/>
      <c r="G42" s="6"/>
      <c r="H42" s="6"/>
      <c r="I42" s="6"/>
      <c r="J42" s="13"/>
    </row>
    <row r="43" spans="2:10" s="5" customFormat="1" ht="25.5" x14ac:dyDescent="0.2">
      <c r="B43" s="12" t="s">
        <v>30</v>
      </c>
      <c r="C43" s="7">
        <f>C44*F44+C45*F45+C46*F46+C47*F47+C48*F48+C49*F49+C50*F50+C51*F51+C52*F52</f>
        <v>2050.38</v>
      </c>
      <c r="D43" s="7">
        <v>1.5</v>
      </c>
      <c r="E43" s="7">
        <f t="shared" si="0"/>
        <v>3075.57</v>
      </c>
      <c r="F43" s="7">
        <v>1</v>
      </c>
      <c r="G43" s="6" t="s">
        <v>5</v>
      </c>
      <c r="H43" s="6"/>
      <c r="I43" s="8">
        <v>20</v>
      </c>
      <c r="J43" s="14">
        <f t="shared" si="1"/>
        <v>3075.57</v>
      </c>
    </row>
    <row r="44" spans="2:10" x14ac:dyDescent="0.2">
      <c r="B44" s="23" t="s">
        <v>55</v>
      </c>
      <c r="C44" s="2">
        <v>217.49</v>
      </c>
      <c r="D44" s="2">
        <v>1.5</v>
      </c>
      <c r="E44" s="2">
        <f t="shared" si="0"/>
        <v>326.23500000000001</v>
      </c>
      <c r="F44" s="2">
        <v>6</v>
      </c>
      <c r="G44" s="3" t="s">
        <v>5</v>
      </c>
      <c r="H44" s="1"/>
      <c r="I44" s="4">
        <v>20</v>
      </c>
      <c r="J44" s="16">
        <f t="shared" si="1"/>
        <v>1957.41</v>
      </c>
    </row>
    <row r="45" spans="2:10" x14ac:dyDescent="0.2">
      <c r="B45" s="23" t="s">
        <v>56</v>
      </c>
      <c r="C45" s="2">
        <v>273.95</v>
      </c>
      <c r="D45" s="2">
        <v>1.5</v>
      </c>
      <c r="E45" s="2">
        <f t="shared" si="0"/>
        <v>410.92499999999995</v>
      </c>
      <c r="F45" s="2">
        <v>1</v>
      </c>
      <c r="G45" s="3" t="s">
        <v>5</v>
      </c>
      <c r="H45" s="1"/>
      <c r="I45" s="4">
        <v>20</v>
      </c>
      <c r="J45" s="16">
        <f t="shared" si="1"/>
        <v>410.92499999999995</v>
      </c>
    </row>
    <row r="46" spans="2:10" ht="25.5" x14ac:dyDescent="0.2">
      <c r="B46" s="23" t="s">
        <v>57</v>
      </c>
      <c r="C46" s="2">
        <v>47.56</v>
      </c>
      <c r="D46" s="2">
        <v>1.5</v>
      </c>
      <c r="E46" s="2">
        <f t="shared" si="0"/>
        <v>71.34</v>
      </c>
      <c r="F46" s="2">
        <v>1</v>
      </c>
      <c r="G46" s="3" t="s">
        <v>5</v>
      </c>
      <c r="H46" s="1"/>
      <c r="I46" s="4">
        <v>20</v>
      </c>
      <c r="J46" s="16">
        <f t="shared" si="1"/>
        <v>71.34</v>
      </c>
    </row>
    <row r="47" spans="2:10" ht="25.5" x14ac:dyDescent="0.2">
      <c r="B47" s="23" t="s">
        <v>58</v>
      </c>
      <c r="C47" s="2">
        <v>8.7100000000000009</v>
      </c>
      <c r="D47" s="2">
        <v>1.5009999999999999</v>
      </c>
      <c r="E47" s="2">
        <f t="shared" si="0"/>
        <v>13.07371</v>
      </c>
      <c r="F47" s="2">
        <v>6</v>
      </c>
      <c r="G47" s="3" t="s">
        <v>5</v>
      </c>
      <c r="H47" s="1"/>
      <c r="I47" s="4">
        <v>20</v>
      </c>
      <c r="J47" s="16">
        <f t="shared" si="1"/>
        <v>78.442260000000005</v>
      </c>
    </row>
    <row r="48" spans="2:10" ht="25.5" x14ac:dyDescent="0.2">
      <c r="B48" s="15" t="s">
        <v>31</v>
      </c>
      <c r="C48" s="2">
        <v>0.02</v>
      </c>
      <c r="D48" s="2">
        <v>1.5</v>
      </c>
      <c r="E48" s="2">
        <f t="shared" si="0"/>
        <v>0.03</v>
      </c>
      <c r="F48" s="2">
        <v>12</v>
      </c>
      <c r="G48" s="3" t="s">
        <v>5</v>
      </c>
      <c r="H48" s="1"/>
      <c r="I48" s="4">
        <v>20</v>
      </c>
      <c r="J48" s="16">
        <f t="shared" si="1"/>
        <v>0.36</v>
      </c>
    </row>
    <row r="49" spans="2:10" x14ac:dyDescent="0.2">
      <c r="B49" s="15" t="s">
        <v>32</v>
      </c>
      <c r="C49" s="2">
        <v>0.03</v>
      </c>
      <c r="D49" s="2">
        <v>1.667</v>
      </c>
      <c r="E49" s="2">
        <f t="shared" si="0"/>
        <v>5.0009999999999999E-2</v>
      </c>
      <c r="F49" s="2">
        <v>12</v>
      </c>
      <c r="G49" s="3" t="s">
        <v>5</v>
      </c>
      <c r="H49" s="1"/>
      <c r="I49" s="4">
        <v>20</v>
      </c>
      <c r="J49" s="16">
        <f t="shared" si="1"/>
        <v>0.60011999999999999</v>
      </c>
    </row>
    <row r="50" spans="2:10" x14ac:dyDescent="0.2">
      <c r="B50" s="15" t="s">
        <v>33</v>
      </c>
      <c r="C50" s="2">
        <v>1.1399999999999999</v>
      </c>
      <c r="D50" s="2">
        <v>1.5</v>
      </c>
      <c r="E50" s="2">
        <f t="shared" si="0"/>
        <v>1.71</v>
      </c>
      <c r="F50" s="2">
        <v>3</v>
      </c>
      <c r="G50" s="3" t="s">
        <v>17</v>
      </c>
      <c r="H50" s="1"/>
      <c r="I50" s="4">
        <v>20</v>
      </c>
      <c r="J50" s="16">
        <f t="shared" si="1"/>
        <v>5.13</v>
      </c>
    </row>
    <row r="51" spans="2:10" x14ac:dyDescent="0.2">
      <c r="B51" s="23" t="s">
        <v>59</v>
      </c>
      <c r="C51" s="2">
        <v>41.05</v>
      </c>
      <c r="D51" s="2">
        <v>1.5</v>
      </c>
      <c r="E51" s="2">
        <f t="shared" si="0"/>
        <v>61.574999999999996</v>
      </c>
      <c r="F51" s="2">
        <v>3</v>
      </c>
      <c r="G51" s="3" t="s">
        <v>5</v>
      </c>
      <c r="H51" s="1"/>
      <c r="I51" s="4">
        <v>20</v>
      </c>
      <c r="J51" s="16">
        <f t="shared" si="1"/>
        <v>184.72499999999999</v>
      </c>
    </row>
    <row r="52" spans="2:10" x14ac:dyDescent="0.2">
      <c r="B52" s="15" t="s">
        <v>12</v>
      </c>
      <c r="C52" s="2">
        <v>30</v>
      </c>
      <c r="D52" s="2">
        <v>1.5</v>
      </c>
      <c r="E52" s="2">
        <f t="shared" si="0"/>
        <v>45</v>
      </c>
      <c r="F52" s="2">
        <v>8.15</v>
      </c>
      <c r="G52" s="3" t="s">
        <v>13</v>
      </c>
      <c r="H52" s="1"/>
      <c r="I52" s="4">
        <v>20</v>
      </c>
      <c r="J52" s="16">
        <f t="shared" si="1"/>
        <v>366.75</v>
      </c>
    </row>
    <row r="53" spans="2:10" s="5" customFormat="1" ht="25.5" x14ac:dyDescent="0.2">
      <c r="B53" s="12" t="s">
        <v>34</v>
      </c>
      <c r="C53" s="7">
        <f>C54*F54+C55*F55</f>
        <v>137.88999999999999</v>
      </c>
      <c r="D53" s="7">
        <v>1.5</v>
      </c>
      <c r="E53" s="7">
        <f t="shared" si="0"/>
        <v>206.83499999999998</v>
      </c>
      <c r="F53" s="7">
        <v>1</v>
      </c>
      <c r="G53" s="6" t="s">
        <v>5</v>
      </c>
      <c r="H53" s="6"/>
      <c r="I53" s="8">
        <v>20</v>
      </c>
      <c r="J53" s="14">
        <f t="shared" si="1"/>
        <v>206.83499999999998</v>
      </c>
    </row>
    <row r="54" spans="2:10" x14ac:dyDescent="0.2">
      <c r="B54" s="23" t="s">
        <v>60</v>
      </c>
      <c r="C54" s="2">
        <v>134.88999999999999</v>
      </c>
      <c r="D54" s="2">
        <v>1.5</v>
      </c>
      <c r="E54" s="2">
        <f t="shared" si="0"/>
        <v>202.33499999999998</v>
      </c>
      <c r="F54" s="2">
        <v>1</v>
      </c>
      <c r="G54" s="3" t="s">
        <v>5</v>
      </c>
      <c r="H54" s="1"/>
      <c r="I54" s="4">
        <v>20</v>
      </c>
      <c r="J54" s="16">
        <f t="shared" si="1"/>
        <v>202.33499999999998</v>
      </c>
    </row>
    <row r="55" spans="2:10" x14ac:dyDescent="0.2">
      <c r="B55" s="15" t="s">
        <v>12</v>
      </c>
      <c r="C55" s="2">
        <v>30</v>
      </c>
      <c r="D55" s="2">
        <v>1.5</v>
      </c>
      <c r="E55" s="2">
        <f t="shared" si="0"/>
        <v>45</v>
      </c>
      <c r="F55" s="2">
        <v>0.1</v>
      </c>
      <c r="G55" s="3" t="s">
        <v>13</v>
      </c>
      <c r="H55" s="1"/>
      <c r="I55" s="4">
        <v>20</v>
      </c>
      <c r="J55" s="16">
        <f t="shared" si="1"/>
        <v>4.5</v>
      </c>
    </row>
    <row r="56" spans="2:10" s="5" customFormat="1" ht="25.5" x14ac:dyDescent="0.2">
      <c r="B56" s="12" t="s">
        <v>35</v>
      </c>
      <c r="C56" s="7">
        <f>C57*F57+C58*F58</f>
        <v>115.75</v>
      </c>
      <c r="D56" s="7">
        <v>1.5</v>
      </c>
      <c r="E56" s="7">
        <f t="shared" si="0"/>
        <v>173.625</v>
      </c>
      <c r="F56" s="7">
        <v>1</v>
      </c>
      <c r="G56" s="6" t="s">
        <v>5</v>
      </c>
      <c r="H56" s="6"/>
      <c r="I56" s="8">
        <v>20</v>
      </c>
      <c r="J56" s="14">
        <f t="shared" si="1"/>
        <v>173.625</v>
      </c>
    </row>
    <row r="57" spans="2:10" x14ac:dyDescent="0.2">
      <c r="B57" s="15" t="s">
        <v>61</v>
      </c>
      <c r="C57" s="2">
        <v>106.75</v>
      </c>
      <c r="D57" s="2">
        <v>1.5</v>
      </c>
      <c r="E57" s="2">
        <f t="shared" si="0"/>
        <v>160.125</v>
      </c>
      <c r="F57" s="2">
        <v>1</v>
      </c>
      <c r="G57" s="3" t="s">
        <v>5</v>
      </c>
      <c r="H57" s="1"/>
      <c r="I57" s="4">
        <v>20</v>
      </c>
      <c r="J57" s="16">
        <f t="shared" si="1"/>
        <v>160.125</v>
      </c>
    </row>
    <row r="58" spans="2:10" x14ac:dyDescent="0.2">
      <c r="B58" s="15" t="s">
        <v>12</v>
      </c>
      <c r="C58" s="2">
        <v>30</v>
      </c>
      <c r="D58" s="2">
        <v>1.5</v>
      </c>
      <c r="E58" s="2">
        <f t="shared" si="0"/>
        <v>45</v>
      </c>
      <c r="F58" s="2">
        <v>0.3</v>
      </c>
      <c r="G58" s="3" t="s">
        <v>13</v>
      </c>
      <c r="H58" s="1"/>
      <c r="I58" s="4">
        <v>20</v>
      </c>
      <c r="J58" s="16">
        <f t="shared" si="1"/>
        <v>13.5</v>
      </c>
    </row>
    <row r="59" spans="2:10" s="5" customFormat="1" ht="25.5" x14ac:dyDescent="0.2">
      <c r="B59" s="12" t="s">
        <v>36</v>
      </c>
      <c r="C59" s="7">
        <f>C60*F60+C61*F61</f>
        <v>177.6</v>
      </c>
      <c r="D59" s="7">
        <v>1.5</v>
      </c>
      <c r="E59" s="7">
        <f t="shared" si="0"/>
        <v>266.39999999999998</v>
      </c>
      <c r="F59" s="7">
        <v>1</v>
      </c>
      <c r="G59" s="6" t="s">
        <v>5</v>
      </c>
      <c r="H59" s="6"/>
      <c r="I59" s="8">
        <v>20</v>
      </c>
      <c r="J59" s="14">
        <f t="shared" si="1"/>
        <v>266.39999999999998</v>
      </c>
    </row>
    <row r="60" spans="2:10" x14ac:dyDescent="0.2">
      <c r="B60" s="15" t="s">
        <v>62</v>
      </c>
      <c r="C60" s="2">
        <v>168.6</v>
      </c>
      <c r="D60" s="2">
        <v>1.5</v>
      </c>
      <c r="E60" s="2">
        <f t="shared" si="0"/>
        <v>252.89999999999998</v>
      </c>
      <c r="F60" s="2">
        <v>1</v>
      </c>
      <c r="G60" s="3" t="s">
        <v>5</v>
      </c>
      <c r="H60" s="1"/>
      <c r="I60" s="4">
        <v>20</v>
      </c>
      <c r="J60" s="16">
        <f t="shared" si="1"/>
        <v>252.89999999999998</v>
      </c>
    </row>
    <row r="61" spans="2:10" x14ac:dyDescent="0.2">
      <c r="B61" s="15" t="s">
        <v>12</v>
      </c>
      <c r="C61" s="2">
        <v>30</v>
      </c>
      <c r="D61" s="2">
        <v>1.5</v>
      </c>
      <c r="E61" s="2">
        <f t="shared" si="0"/>
        <v>45</v>
      </c>
      <c r="F61" s="2">
        <v>0.3</v>
      </c>
      <c r="G61" s="3" t="s">
        <v>13</v>
      </c>
      <c r="H61" s="1"/>
      <c r="I61" s="4">
        <v>20</v>
      </c>
      <c r="J61" s="16">
        <f t="shared" si="1"/>
        <v>13.5</v>
      </c>
    </row>
    <row r="62" spans="2:10" s="5" customFormat="1" x14ac:dyDescent="0.2">
      <c r="B62" s="12" t="s">
        <v>37</v>
      </c>
      <c r="C62" s="6"/>
      <c r="D62" s="6"/>
      <c r="E62" s="6"/>
      <c r="F62" s="6"/>
      <c r="G62" s="6"/>
      <c r="H62" s="6"/>
      <c r="I62" s="6"/>
      <c r="J62" s="13"/>
    </row>
    <row r="63" spans="2:10" s="5" customFormat="1" ht="38.25" x14ac:dyDescent="0.2">
      <c r="B63" s="12" t="s">
        <v>38</v>
      </c>
      <c r="C63" s="7">
        <f>C64*F64+C65*F65+C66*F66+C67*F67+C68*F68+C69*F69+C70*F70+C71*F71+C72*F72</f>
        <v>581.93180999999993</v>
      </c>
      <c r="D63" s="7">
        <v>1.5</v>
      </c>
      <c r="E63" s="7">
        <f t="shared" si="0"/>
        <v>872.89771499999983</v>
      </c>
      <c r="F63" s="7">
        <v>1</v>
      </c>
      <c r="G63" s="6" t="s">
        <v>5</v>
      </c>
      <c r="H63" s="6"/>
      <c r="I63" s="8">
        <v>20</v>
      </c>
      <c r="J63" s="14">
        <f t="shared" si="1"/>
        <v>872.89771499999983</v>
      </c>
    </row>
    <row r="64" spans="2:10" ht="25.5" x14ac:dyDescent="0.2">
      <c r="B64" s="15" t="s">
        <v>63</v>
      </c>
      <c r="C64" s="2">
        <v>0.71</v>
      </c>
      <c r="D64" s="2">
        <v>1.5069999999999999</v>
      </c>
      <c r="E64" s="2">
        <f t="shared" si="0"/>
        <v>1.0699699999999999</v>
      </c>
      <c r="F64" s="2">
        <v>17</v>
      </c>
      <c r="G64" s="3" t="s">
        <v>5</v>
      </c>
      <c r="H64" s="1"/>
      <c r="I64" s="4">
        <v>20</v>
      </c>
      <c r="J64" s="16">
        <f t="shared" si="1"/>
        <v>18.189489999999999</v>
      </c>
    </row>
    <row r="65" spans="2:10" x14ac:dyDescent="0.2">
      <c r="B65" s="15" t="s">
        <v>39</v>
      </c>
      <c r="C65" s="2">
        <v>31.58</v>
      </c>
      <c r="D65" s="2">
        <v>1.5</v>
      </c>
      <c r="E65" s="2">
        <f t="shared" si="0"/>
        <v>47.37</v>
      </c>
      <c r="F65" s="2">
        <v>12</v>
      </c>
      <c r="G65" s="3" t="s">
        <v>5</v>
      </c>
      <c r="H65" s="1"/>
      <c r="I65" s="4">
        <v>20</v>
      </c>
      <c r="J65" s="16">
        <f t="shared" si="1"/>
        <v>568.43999999999994</v>
      </c>
    </row>
    <row r="66" spans="2:10" x14ac:dyDescent="0.2">
      <c r="B66" s="15" t="s">
        <v>64</v>
      </c>
      <c r="C66" s="2">
        <v>42.02</v>
      </c>
      <c r="D66" s="2">
        <v>1.5</v>
      </c>
      <c r="E66" s="2">
        <f t="shared" si="0"/>
        <v>63.03</v>
      </c>
      <c r="F66" s="2">
        <v>1</v>
      </c>
      <c r="G66" s="3" t="s">
        <v>5</v>
      </c>
      <c r="H66" s="1"/>
      <c r="I66" s="4">
        <v>20</v>
      </c>
      <c r="J66" s="16">
        <f t="shared" si="1"/>
        <v>63.03</v>
      </c>
    </row>
    <row r="67" spans="2:10" x14ac:dyDescent="0.2">
      <c r="B67" s="15" t="s">
        <v>23</v>
      </c>
      <c r="C67" s="2">
        <v>34.1</v>
      </c>
      <c r="D67" s="2">
        <v>1.5</v>
      </c>
      <c r="E67" s="2">
        <f t="shared" si="0"/>
        <v>51.150000000000006</v>
      </c>
      <c r="F67" s="2">
        <v>3.4000000000000002E-2</v>
      </c>
      <c r="G67" s="3" t="s">
        <v>24</v>
      </c>
      <c r="H67" s="1"/>
      <c r="I67" s="4">
        <v>20</v>
      </c>
      <c r="J67" s="16">
        <f t="shared" si="1"/>
        <v>1.7391000000000003</v>
      </c>
    </row>
    <row r="68" spans="2:10" x14ac:dyDescent="0.2">
      <c r="B68" s="15" t="s">
        <v>25</v>
      </c>
      <c r="C68" s="2">
        <v>0.24</v>
      </c>
      <c r="D68" s="2">
        <v>1.5</v>
      </c>
      <c r="E68" s="2">
        <f t="shared" si="0"/>
        <v>0.36</v>
      </c>
      <c r="F68" s="2">
        <v>4</v>
      </c>
      <c r="G68" s="3" t="s">
        <v>21</v>
      </c>
      <c r="H68" s="1"/>
      <c r="I68" s="4">
        <v>20</v>
      </c>
      <c r="J68" s="16">
        <f t="shared" si="1"/>
        <v>1.44</v>
      </c>
    </row>
    <row r="69" spans="2:10" x14ac:dyDescent="0.2">
      <c r="B69" s="15" t="s">
        <v>26</v>
      </c>
      <c r="C69" s="2">
        <v>0.52</v>
      </c>
      <c r="D69" s="2">
        <v>1.5</v>
      </c>
      <c r="E69" s="2">
        <f t="shared" si="0"/>
        <v>0.78</v>
      </c>
      <c r="F69" s="2">
        <v>4</v>
      </c>
      <c r="G69" s="3" t="s">
        <v>21</v>
      </c>
      <c r="H69" s="1"/>
      <c r="I69" s="4">
        <v>20</v>
      </c>
      <c r="J69" s="16">
        <f t="shared" si="1"/>
        <v>3.12</v>
      </c>
    </row>
    <row r="70" spans="2:10" x14ac:dyDescent="0.2">
      <c r="B70" s="15" t="s">
        <v>40</v>
      </c>
      <c r="C70" s="2">
        <v>0.77</v>
      </c>
      <c r="D70" s="2">
        <v>1.506</v>
      </c>
      <c r="E70" s="2">
        <f t="shared" si="0"/>
        <v>1.1596200000000001</v>
      </c>
      <c r="F70" s="2">
        <v>13.65</v>
      </c>
      <c r="G70" s="3" t="s">
        <v>21</v>
      </c>
      <c r="H70" s="1"/>
      <c r="I70" s="4">
        <v>20</v>
      </c>
      <c r="J70" s="16">
        <f t="shared" si="1"/>
        <v>15.828813000000002</v>
      </c>
    </row>
    <row r="71" spans="2:10" x14ac:dyDescent="0.2">
      <c r="B71" s="15" t="s">
        <v>27</v>
      </c>
      <c r="C71" s="2">
        <v>3.97</v>
      </c>
      <c r="D71" s="2">
        <v>1.5009999999999999</v>
      </c>
      <c r="E71" s="2">
        <f t="shared" si="0"/>
        <v>5.9589699999999999</v>
      </c>
      <c r="F71" s="2">
        <v>3.0000000000000001E-3</v>
      </c>
      <c r="G71" s="3" t="s">
        <v>28</v>
      </c>
      <c r="H71" s="1"/>
      <c r="I71" s="4">
        <v>20</v>
      </c>
      <c r="J71" s="16">
        <f t="shared" si="1"/>
        <v>1.7876909999999999E-2</v>
      </c>
    </row>
    <row r="72" spans="2:10" x14ac:dyDescent="0.2">
      <c r="B72" s="15" t="s">
        <v>12</v>
      </c>
      <c r="C72" s="2">
        <v>30</v>
      </c>
      <c r="D72" s="2">
        <v>1.5</v>
      </c>
      <c r="E72" s="2">
        <f t="shared" ref="E72:E102" si="2">C72*D72</f>
        <v>45</v>
      </c>
      <c r="F72" s="2">
        <v>4.4720000000000004</v>
      </c>
      <c r="G72" s="3" t="s">
        <v>13</v>
      </c>
      <c r="H72" s="1"/>
      <c r="I72" s="4">
        <v>20</v>
      </c>
      <c r="J72" s="16">
        <f t="shared" ref="J72:J102" si="3">E72*F72</f>
        <v>201.24</v>
      </c>
    </row>
    <row r="73" spans="2:10" s="5" customFormat="1" ht="25.5" x14ac:dyDescent="0.2">
      <c r="B73" s="12" t="s">
        <v>41</v>
      </c>
      <c r="C73" s="7">
        <f>C74*F74+C75*F75+C76*F76+C77*F77</f>
        <v>121.82</v>
      </c>
      <c r="D73" s="7">
        <v>1.5</v>
      </c>
      <c r="E73" s="7">
        <f t="shared" si="2"/>
        <v>182.73</v>
      </c>
      <c r="F73" s="7">
        <v>1</v>
      </c>
      <c r="G73" s="6" t="s">
        <v>5</v>
      </c>
      <c r="H73" s="6"/>
      <c r="I73" s="8">
        <v>20</v>
      </c>
      <c r="J73" s="14">
        <f t="shared" si="3"/>
        <v>182.73</v>
      </c>
    </row>
    <row r="74" spans="2:10" ht="25.5" x14ac:dyDescent="0.2">
      <c r="B74" s="15" t="s">
        <v>42</v>
      </c>
      <c r="C74" s="2">
        <v>12.2</v>
      </c>
      <c r="D74" s="2">
        <v>1.5</v>
      </c>
      <c r="E74" s="2">
        <f t="shared" si="2"/>
        <v>18.299999999999997</v>
      </c>
      <c r="F74" s="2">
        <v>2</v>
      </c>
      <c r="G74" s="3" t="s">
        <v>5</v>
      </c>
      <c r="H74" s="1"/>
      <c r="I74" s="4">
        <v>20</v>
      </c>
      <c r="J74" s="16">
        <f t="shared" si="3"/>
        <v>36.599999999999994</v>
      </c>
    </row>
    <row r="75" spans="2:10" ht="25.5" x14ac:dyDescent="0.2">
      <c r="B75" s="15" t="s">
        <v>43</v>
      </c>
      <c r="C75" s="2">
        <v>18.34</v>
      </c>
      <c r="D75" s="2">
        <v>1.5</v>
      </c>
      <c r="E75" s="2">
        <f t="shared" si="2"/>
        <v>27.509999999999998</v>
      </c>
      <c r="F75" s="2">
        <v>4</v>
      </c>
      <c r="G75" s="3" t="s">
        <v>5</v>
      </c>
      <c r="H75" s="1"/>
      <c r="I75" s="4">
        <v>20</v>
      </c>
      <c r="J75" s="16">
        <f t="shared" si="3"/>
        <v>110.03999999999999</v>
      </c>
    </row>
    <row r="76" spans="2:10" x14ac:dyDescent="0.2">
      <c r="B76" s="15" t="s">
        <v>40</v>
      </c>
      <c r="C76" s="2">
        <v>0.77</v>
      </c>
      <c r="D76" s="2">
        <v>1.506</v>
      </c>
      <c r="E76" s="2">
        <f t="shared" si="2"/>
        <v>1.1596200000000001</v>
      </c>
      <c r="F76" s="2">
        <v>3</v>
      </c>
      <c r="G76" s="3" t="s">
        <v>21</v>
      </c>
      <c r="H76" s="1"/>
      <c r="I76" s="4">
        <v>20</v>
      </c>
      <c r="J76" s="16">
        <f t="shared" si="3"/>
        <v>3.4788600000000001</v>
      </c>
    </row>
    <row r="77" spans="2:10" x14ac:dyDescent="0.2">
      <c r="B77" s="15" t="s">
        <v>12</v>
      </c>
      <c r="C77" s="2">
        <v>30</v>
      </c>
      <c r="D77" s="2">
        <v>1.5</v>
      </c>
      <c r="E77" s="2">
        <f t="shared" si="2"/>
        <v>45</v>
      </c>
      <c r="F77" s="2">
        <v>0.72499999999999998</v>
      </c>
      <c r="G77" s="3" t="s">
        <v>13</v>
      </c>
      <c r="H77" s="1"/>
      <c r="I77" s="4">
        <v>20</v>
      </c>
      <c r="J77" s="16">
        <f t="shared" si="3"/>
        <v>32.625</v>
      </c>
    </row>
    <row r="78" spans="2:10" s="5" customFormat="1" x14ac:dyDescent="0.2">
      <c r="B78" s="12" t="s">
        <v>44</v>
      </c>
      <c r="C78" s="6"/>
      <c r="D78" s="6"/>
      <c r="E78" s="6"/>
      <c r="F78" s="6"/>
      <c r="G78" s="6"/>
      <c r="H78" s="6"/>
      <c r="I78" s="6"/>
      <c r="J78" s="13"/>
    </row>
    <row r="79" spans="2:10" s="5" customFormat="1" x14ac:dyDescent="0.2">
      <c r="B79" s="12" t="s">
        <v>65</v>
      </c>
      <c r="C79" s="7">
        <f>C80*F80+C81*F81</f>
        <v>105.11</v>
      </c>
      <c r="D79" s="7">
        <v>1.5</v>
      </c>
      <c r="E79" s="7">
        <f t="shared" si="2"/>
        <v>157.66499999999999</v>
      </c>
      <c r="F79" s="7">
        <v>1</v>
      </c>
      <c r="G79" s="6" t="s">
        <v>5</v>
      </c>
      <c r="H79" s="6"/>
      <c r="I79" s="8">
        <v>20</v>
      </c>
      <c r="J79" s="14">
        <f t="shared" si="3"/>
        <v>157.66499999999999</v>
      </c>
    </row>
    <row r="80" spans="2:10" x14ac:dyDescent="0.2">
      <c r="B80" s="15" t="s">
        <v>65</v>
      </c>
      <c r="C80" s="2">
        <v>102.11</v>
      </c>
      <c r="D80" s="2">
        <v>1.5</v>
      </c>
      <c r="E80" s="2">
        <f t="shared" si="2"/>
        <v>153.16499999999999</v>
      </c>
      <c r="F80" s="2">
        <v>1</v>
      </c>
      <c r="G80" s="3" t="s">
        <v>5</v>
      </c>
      <c r="H80" s="1"/>
      <c r="I80" s="4">
        <v>20</v>
      </c>
      <c r="J80" s="16">
        <f t="shared" si="3"/>
        <v>153.16499999999999</v>
      </c>
    </row>
    <row r="81" spans="2:10" x14ac:dyDescent="0.2">
      <c r="B81" s="15" t="s">
        <v>12</v>
      </c>
      <c r="C81" s="2">
        <v>30</v>
      </c>
      <c r="D81" s="2">
        <v>1.5</v>
      </c>
      <c r="E81" s="2">
        <f t="shared" si="2"/>
        <v>45</v>
      </c>
      <c r="F81" s="2">
        <v>0.1</v>
      </c>
      <c r="G81" s="3" t="s">
        <v>13</v>
      </c>
      <c r="H81" s="1"/>
      <c r="I81" s="4">
        <v>20</v>
      </c>
      <c r="J81" s="16">
        <f t="shared" si="3"/>
        <v>4.5</v>
      </c>
    </row>
    <row r="82" spans="2:10" s="5" customFormat="1" x14ac:dyDescent="0.2">
      <c r="B82" s="12" t="s">
        <v>66</v>
      </c>
      <c r="C82" s="7">
        <f>C83*F83+C84*F84</f>
        <v>472.44</v>
      </c>
      <c r="D82" s="7">
        <v>1.5</v>
      </c>
      <c r="E82" s="7">
        <f t="shared" si="2"/>
        <v>708.66</v>
      </c>
      <c r="F82" s="7">
        <v>1</v>
      </c>
      <c r="G82" s="6" t="s">
        <v>5</v>
      </c>
      <c r="H82" s="6"/>
      <c r="I82" s="8">
        <v>20</v>
      </c>
      <c r="J82" s="14">
        <f t="shared" si="3"/>
        <v>708.66</v>
      </c>
    </row>
    <row r="83" spans="2:10" x14ac:dyDescent="0.2">
      <c r="B83" s="15" t="s">
        <v>66</v>
      </c>
      <c r="C83" s="2">
        <v>464.94</v>
      </c>
      <c r="D83" s="2">
        <v>1.5</v>
      </c>
      <c r="E83" s="2">
        <f t="shared" si="2"/>
        <v>697.41</v>
      </c>
      <c r="F83" s="2">
        <v>1</v>
      </c>
      <c r="G83" s="3" t="s">
        <v>5</v>
      </c>
      <c r="H83" s="1"/>
      <c r="I83" s="4">
        <v>20</v>
      </c>
      <c r="J83" s="16">
        <f t="shared" si="3"/>
        <v>697.41</v>
      </c>
    </row>
    <row r="84" spans="2:10" x14ac:dyDescent="0.2">
      <c r="B84" s="15" t="s">
        <v>12</v>
      </c>
      <c r="C84" s="2">
        <v>30</v>
      </c>
      <c r="D84" s="2">
        <v>1.5</v>
      </c>
      <c r="E84" s="2">
        <f t="shared" si="2"/>
        <v>45</v>
      </c>
      <c r="F84" s="2">
        <v>0.25</v>
      </c>
      <c r="G84" s="3" t="s">
        <v>13</v>
      </c>
      <c r="H84" s="1"/>
      <c r="I84" s="4">
        <v>20</v>
      </c>
      <c r="J84" s="16">
        <f t="shared" si="3"/>
        <v>11.25</v>
      </c>
    </row>
    <row r="85" spans="2:10" s="5" customFormat="1" x14ac:dyDescent="0.2">
      <c r="B85" s="12" t="s">
        <v>67</v>
      </c>
      <c r="C85" s="7">
        <f>C86*F86+C87*F87</f>
        <v>36.380000000000003</v>
      </c>
      <c r="D85" s="7">
        <v>1.5</v>
      </c>
      <c r="E85" s="7">
        <f t="shared" si="2"/>
        <v>54.570000000000007</v>
      </c>
      <c r="F85" s="7">
        <v>1</v>
      </c>
      <c r="G85" s="6" t="s">
        <v>5</v>
      </c>
      <c r="H85" s="6"/>
      <c r="I85" s="8">
        <v>20</v>
      </c>
      <c r="J85" s="14">
        <f t="shared" si="3"/>
        <v>54.570000000000007</v>
      </c>
    </row>
    <row r="86" spans="2:10" x14ac:dyDescent="0.2">
      <c r="B86" s="15" t="s">
        <v>67</v>
      </c>
      <c r="C86" s="2">
        <v>33.380000000000003</v>
      </c>
      <c r="D86" s="2">
        <v>1.5</v>
      </c>
      <c r="E86" s="2">
        <f t="shared" si="2"/>
        <v>50.070000000000007</v>
      </c>
      <c r="F86" s="2">
        <v>1</v>
      </c>
      <c r="G86" s="3" t="s">
        <v>5</v>
      </c>
      <c r="H86" s="1"/>
      <c r="I86" s="4">
        <v>20</v>
      </c>
      <c r="J86" s="16">
        <f t="shared" si="3"/>
        <v>50.070000000000007</v>
      </c>
    </row>
    <row r="87" spans="2:10" x14ac:dyDescent="0.2">
      <c r="B87" s="15" t="s">
        <v>12</v>
      </c>
      <c r="C87" s="2">
        <v>30</v>
      </c>
      <c r="D87" s="2">
        <v>1.5</v>
      </c>
      <c r="E87" s="2">
        <f t="shared" si="2"/>
        <v>45</v>
      </c>
      <c r="F87" s="2">
        <v>0.1</v>
      </c>
      <c r="G87" s="3" t="s">
        <v>13</v>
      </c>
      <c r="H87" s="1"/>
      <c r="I87" s="4">
        <v>20</v>
      </c>
      <c r="J87" s="16">
        <f t="shared" si="3"/>
        <v>4.5</v>
      </c>
    </row>
    <row r="88" spans="2:10" s="5" customFormat="1" x14ac:dyDescent="0.2">
      <c r="B88" s="12" t="s">
        <v>68</v>
      </c>
      <c r="C88" s="7">
        <f>C89*F89+C90*F90</f>
        <v>238.37</v>
      </c>
      <c r="D88" s="7">
        <v>1.5</v>
      </c>
      <c r="E88" s="7">
        <f t="shared" si="2"/>
        <v>357.55500000000001</v>
      </c>
      <c r="F88" s="7">
        <v>1</v>
      </c>
      <c r="G88" s="6" t="s">
        <v>5</v>
      </c>
      <c r="H88" s="6"/>
      <c r="I88" s="8">
        <v>20</v>
      </c>
      <c r="J88" s="14">
        <f t="shared" si="3"/>
        <v>357.55500000000001</v>
      </c>
    </row>
    <row r="89" spans="2:10" x14ac:dyDescent="0.2">
      <c r="B89" s="15" t="s">
        <v>69</v>
      </c>
      <c r="C89" s="2">
        <v>230.87</v>
      </c>
      <c r="D89" s="2">
        <v>1.5</v>
      </c>
      <c r="E89" s="2">
        <f t="shared" si="2"/>
        <v>346.30500000000001</v>
      </c>
      <c r="F89" s="2">
        <v>1</v>
      </c>
      <c r="G89" s="3" t="s">
        <v>5</v>
      </c>
      <c r="H89" s="1"/>
      <c r="I89" s="4">
        <v>20</v>
      </c>
      <c r="J89" s="16">
        <f t="shared" si="3"/>
        <v>346.30500000000001</v>
      </c>
    </row>
    <row r="90" spans="2:10" x14ac:dyDescent="0.2">
      <c r="B90" s="15" t="s">
        <v>12</v>
      </c>
      <c r="C90" s="2">
        <v>30</v>
      </c>
      <c r="D90" s="2">
        <v>1.5</v>
      </c>
      <c r="E90" s="2">
        <f t="shared" si="2"/>
        <v>45</v>
      </c>
      <c r="F90" s="2">
        <v>0.25</v>
      </c>
      <c r="G90" s="3" t="s">
        <v>13</v>
      </c>
      <c r="H90" s="1"/>
      <c r="I90" s="4">
        <v>20</v>
      </c>
      <c r="J90" s="16">
        <f t="shared" si="3"/>
        <v>11.25</v>
      </c>
    </row>
    <row r="91" spans="2:10" s="5" customFormat="1" x14ac:dyDescent="0.2">
      <c r="B91" s="12" t="s">
        <v>70</v>
      </c>
      <c r="C91" s="7">
        <f>C92*F92+C93*F93</f>
        <v>140.94999999999999</v>
      </c>
      <c r="D91" s="7">
        <v>1.5</v>
      </c>
      <c r="E91" s="7">
        <f t="shared" si="2"/>
        <v>211.42499999999998</v>
      </c>
      <c r="F91" s="7">
        <v>1</v>
      </c>
      <c r="G91" s="6" t="s">
        <v>5</v>
      </c>
      <c r="H91" s="6"/>
      <c r="I91" s="8">
        <v>20</v>
      </c>
      <c r="J91" s="14">
        <f t="shared" si="3"/>
        <v>211.42499999999998</v>
      </c>
    </row>
    <row r="92" spans="2:10" x14ac:dyDescent="0.2">
      <c r="B92" s="15" t="s">
        <v>71</v>
      </c>
      <c r="C92" s="2">
        <v>137.94999999999999</v>
      </c>
      <c r="D92" s="2">
        <v>1.5</v>
      </c>
      <c r="E92" s="2">
        <f t="shared" si="2"/>
        <v>206.92499999999998</v>
      </c>
      <c r="F92" s="2">
        <v>1</v>
      </c>
      <c r="G92" s="3" t="s">
        <v>5</v>
      </c>
      <c r="H92" s="1"/>
      <c r="I92" s="4">
        <v>20</v>
      </c>
      <c r="J92" s="16">
        <f t="shared" si="3"/>
        <v>206.92499999999998</v>
      </c>
    </row>
    <row r="93" spans="2:10" x14ac:dyDescent="0.2">
      <c r="B93" s="15" t="s">
        <v>12</v>
      </c>
      <c r="C93" s="2">
        <v>30</v>
      </c>
      <c r="D93" s="2">
        <v>1.5</v>
      </c>
      <c r="E93" s="2">
        <f t="shared" si="2"/>
        <v>45</v>
      </c>
      <c r="F93" s="2">
        <v>0.1</v>
      </c>
      <c r="G93" s="3" t="s">
        <v>13</v>
      </c>
      <c r="H93" s="1"/>
      <c r="I93" s="4">
        <v>20</v>
      </c>
      <c r="J93" s="16">
        <f t="shared" si="3"/>
        <v>4.5</v>
      </c>
    </row>
    <row r="94" spans="2:10" s="5" customFormat="1" x14ac:dyDescent="0.2">
      <c r="B94" s="12" t="s">
        <v>72</v>
      </c>
      <c r="C94" s="7">
        <f>C95*F95+C96*F96</f>
        <v>237.57</v>
      </c>
      <c r="D94" s="7">
        <v>1.5</v>
      </c>
      <c r="E94" s="7">
        <f t="shared" si="2"/>
        <v>356.35500000000002</v>
      </c>
      <c r="F94" s="7">
        <v>1</v>
      </c>
      <c r="G94" s="6" t="s">
        <v>5</v>
      </c>
      <c r="H94" s="6"/>
      <c r="I94" s="8">
        <v>20</v>
      </c>
      <c r="J94" s="14">
        <f t="shared" si="3"/>
        <v>356.35500000000002</v>
      </c>
    </row>
    <row r="95" spans="2:10" x14ac:dyDescent="0.2">
      <c r="B95" s="15" t="s">
        <v>72</v>
      </c>
      <c r="C95" s="2">
        <v>230.07</v>
      </c>
      <c r="D95" s="2">
        <v>1.5</v>
      </c>
      <c r="E95" s="2">
        <f t="shared" si="2"/>
        <v>345.10500000000002</v>
      </c>
      <c r="F95" s="2">
        <v>1</v>
      </c>
      <c r="G95" s="3" t="s">
        <v>5</v>
      </c>
      <c r="H95" s="1"/>
      <c r="I95" s="4">
        <v>20</v>
      </c>
      <c r="J95" s="16">
        <f t="shared" si="3"/>
        <v>345.10500000000002</v>
      </c>
    </row>
    <row r="96" spans="2:10" x14ac:dyDescent="0.2">
      <c r="B96" s="15" t="s">
        <v>12</v>
      </c>
      <c r="C96" s="2">
        <v>30</v>
      </c>
      <c r="D96" s="2">
        <v>1.5</v>
      </c>
      <c r="E96" s="2">
        <f t="shared" si="2"/>
        <v>45</v>
      </c>
      <c r="F96" s="2">
        <v>0.25</v>
      </c>
      <c r="G96" s="3" t="s">
        <v>13</v>
      </c>
      <c r="H96" s="1"/>
      <c r="I96" s="4">
        <v>20</v>
      </c>
      <c r="J96" s="16">
        <f t="shared" si="3"/>
        <v>11.25</v>
      </c>
    </row>
    <row r="97" spans="2:10" s="5" customFormat="1" x14ac:dyDescent="0.2">
      <c r="B97" s="12" t="s">
        <v>73</v>
      </c>
      <c r="C97" s="7">
        <f>C98*F98+C99*F99</f>
        <v>50.55</v>
      </c>
      <c r="D97" s="7">
        <v>1.5</v>
      </c>
      <c r="E97" s="7">
        <f t="shared" si="2"/>
        <v>75.824999999999989</v>
      </c>
      <c r="F97" s="7">
        <v>1</v>
      </c>
      <c r="G97" s="6" t="s">
        <v>5</v>
      </c>
      <c r="H97" s="6"/>
      <c r="I97" s="8">
        <v>20</v>
      </c>
      <c r="J97" s="14">
        <f t="shared" si="3"/>
        <v>75.824999999999989</v>
      </c>
    </row>
    <row r="98" spans="2:10" x14ac:dyDescent="0.2">
      <c r="B98" s="15" t="s">
        <v>74</v>
      </c>
      <c r="C98" s="2">
        <v>47.55</v>
      </c>
      <c r="D98" s="2">
        <v>1.5</v>
      </c>
      <c r="E98" s="2">
        <f t="shared" si="2"/>
        <v>71.324999999999989</v>
      </c>
      <c r="F98" s="2">
        <v>1</v>
      </c>
      <c r="G98" s="3" t="s">
        <v>5</v>
      </c>
      <c r="H98" s="1"/>
      <c r="I98" s="4">
        <v>20</v>
      </c>
      <c r="J98" s="16">
        <f t="shared" si="3"/>
        <v>71.324999999999989</v>
      </c>
    </row>
    <row r="99" spans="2:10" x14ac:dyDescent="0.2">
      <c r="B99" s="15" t="s">
        <v>12</v>
      </c>
      <c r="C99" s="2">
        <v>30</v>
      </c>
      <c r="D99" s="2">
        <v>1.5</v>
      </c>
      <c r="E99" s="2">
        <f t="shared" si="2"/>
        <v>45</v>
      </c>
      <c r="F99" s="2">
        <v>0.1</v>
      </c>
      <c r="G99" s="3" t="s">
        <v>13</v>
      </c>
      <c r="H99" s="1"/>
      <c r="I99" s="4">
        <v>20</v>
      </c>
      <c r="J99" s="16">
        <f t="shared" si="3"/>
        <v>4.5</v>
      </c>
    </row>
    <row r="100" spans="2:10" s="5" customFormat="1" x14ac:dyDescent="0.2">
      <c r="B100" s="12" t="s">
        <v>75</v>
      </c>
      <c r="C100" s="7">
        <f>C101*F101+C102*F102</f>
        <v>36.380000000000003</v>
      </c>
      <c r="D100" s="7">
        <v>1.5</v>
      </c>
      <c r="E100" s="7">
        <f t="shared" si="2"/>
        <v>54.570000000000007</v>
      </c>
      <c r="F100" s="7">
        <v>1</v>
      </c>
      <c r="G100" s="6" t="s">
        <v>5</v>
      </c>
      <c r="H100" s="6"/>
      <c r="I100" s="8">
        <v>20</v>
      </c>
      <c r="J100" s="14">
        <f t="shared" si="3"/>
        <v>54.570000000000007</v>
      </c>
    </row>
    <row r="101" spans="2:10" x14ac:dyDescent="0.2">
      <c r="B101" s="15" t="s">
        <v>75</v>
      </c>
      <c r="C101" s="2">
        <v>33.380000000000003</v>
      </c>
      <c r="D101" s="2">
        <v>1.5</v>
      </c>
      <c r="E101" s="2">
        <f t="shared" si="2"/>
        <v>50.070000000000007</v>
      </c>
      <c r="F101" s="2">
        <v>1</v>
      </c>
      <c r="G101" s="3" t="s">
        <v>5</v>
      </c>
      <c r="H101" s="1"/>
      <c r="I101" s="4">
        <v>20</v>
      </c>
      <c r="J101" s="16">
        <f t="shared" si="3"/>
        <v>50.070000000000007</v>
      </c>
    </row>
    <row r="102" spans="2:10" ht="13.5" thickBot="1" x14ac:dyDescent="0.25">
      <c r="B102" s="17" t="s">
        <v>12</v>
      </c>
      <c r="C102" s="18">
        <v>30</v>
      </c>
      <c r="D102" s="18">
        <v>1.5</v>
      </c>
      <c r="E102" s="18">
        <f t="shared" si="2"/>
        <v>45</v>
      </c>
      <c r="F102" s="18">
        <v>0.1</v>
      </c>
      <c r="G102" s="19" t="s">
        <v>13</v>
      </c>
      <c r="H102" s="20"/>
      <c r="I102" s="21">
        <v>20</v>
      </c>
      <c r="J102" s="22">
        <f t="shared" si="3"/>
        <v>4.5</v>
      </c>
    </row>
    <row r="105" spans="2:10" ht="13.5" thickBot="1" x14ac:dyDescent="0.25"/>
    <row r="106" spans="2:10" ht="66" customHeight="1" thickBot="1" x14ac:dyDescent="0.25">
      <c r="B106" s="24" t="s">
        <v>76</v>
      </c>
      <c r="C106" s="25"/>
      <c r="D106" s="25"/>
      <c r="E106" s="26"/>
    </row>
  </sheetData>
  <mergeCells count="2">
    <mergeCell ref="B106:E106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6CFB7015-1BDE-4B26-9443-33C2D86E356B}"/>
</file>

<file path=customXml/itemProps2.xml><?xml version="1.0" encoding="utf-8"?>
<ds:datastoreItem xmlns:ds="http://schemas.openxmlformats.org/officeDocument/2006/customXml" ds:itemID="{9B616A43-CF55-481B-928A-F32397A17538}"/>
</file>

<file path=customXml/itemProps3.xml><?xml version="1.0" encoding="utf-8"?>
<ds:datastoreItem xmlns:ds="http://schemas.openxmlformats.org/officeDocument/2006/customXml" ds:itemID="{5292525F-7255-45C1-976C-0E54532D1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