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704ABF7B-AADB-45ED-85FA-12454339C1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5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4" i="1" l="1"/>
  <c r="E74" i="1" s="1"/>
  <c r="J74" i="1" s="1"/>
  <c r="C67" i="1"/>
  <c r="E67" i="1" s="1"/>
  <c r="J67" i="1" s="1"/>
  <c r="C63" i="1"/>
  <c r="E63" i="1" s="1"/>
  <c r="J63" i="1" s="1"/>
  <c r="C59" i="1"/>
  <c r="E59" i="1" s="1"/>
  <c r="J59" i="1" s="1"/>
  <c r="C52" i="1"/>
  <c r="E52" i="1" s="1"/>
  <c r="J52" i="1" s="1"/>
  <c r="C46" i="1"/>
  <c r="E46" i="1" s="1"/>
  <c r="J46" i="1" s="1"/>
  <c r="C42" i="1"/>
  <c r="E42" i="1" s="1"/>
  <c r="J42" i="1" s="1"/>
  <c r="C39" i="1"/>
  <c r="E39" i="1" s="1"/>
  <c r="J39" i="1" s="1"/>
  <c r="C36" i="1"/>
  <c r="E36" i="1" s="1"/>
  <c r="J36" i="1" s="1"/>
  <c r="C32" i="1"/>
  <c r="E32" i="1" s="1"/>
  <c r="J32" i="1" s="1"/>
  <c r="C28" i="1"/>
  <c r="E28" i="1" s="1"/>
  <c r="J28" i="1" s="1"/>
  <c r="C25" i="1"/>
  <c r="E25" i="1" s="1"/>
  <c r="J25" i="1" s="1"/>
  <c r="C22" i="1"/>
  <c r="E22" i="1" s="1"/>
  <c r="J22" i="1" s="1"/>
  <c r="C20" i="1"/>
  <c r="E20" i="1" s="1"/>
  <c r="J20" i="1" s="1"/>
  <c r="C16" i="1"/>
  <c r="E16" i="1" s="1"/>
  <c r="J16" i="1" s="1"/>
  <c r="C14" i="1"/>
  <c r="E14" i="1" s="1"/>
  <c r="J14" i="1" s="1"/>
  <c r="C12" i="1"/>
  <c r="E12" i="1" s="1"/>
  <c r="J12" i="1" s="1"/>
  <c r="C10" i="1"/>
  <c r="E10" i="1" s="1"/>
  <c r="J10" i="1" s="1"/>
  <c r="C7" i="1"/>
  <c r="E7" i="1" s="1"/>
  <c r="J7" i="1" s="1"/>
  <c r="J8" i="1"/>
  <c r="J29" i="1"/>
  <c r="J30" i="1"/>
  <c r="J40" i="1"/>
  <c r="J47" i="1"/>
  <c r="J48" i="1"/>
  <c r="J53" i="1"/>
  <c r="J55" i="1"/>
  <c r="J56" i="1"/>
  <c r="J60" i="1"/>
  <c r="J68" i="1"/>
  <c r="E8" i="1"/>
  <c r="E9" i="1"/>
  <c r="J9" i="1" s="1"/>
  <c r="E11" i="1"/>
  <c r="J11" i="1" s="1"/>
  <c r="E13" i="1"/>
  <c r="J13" i="1" s="1"/>
  <c r="E15" i="1"/>
  <c r="J15" i="1" s="1"/>
  <c r="E17" i="1"/>
  <c r="J17" i="1" s="1"/>
  <c r="E18" i="1"/>
  <c r="J18" i="1" s="1"/>
  <c r="E21" i="1"/>
  <c r="J21" i="1" s="1"/>
  <c r="E23" i="1"/>
  <c r="J23" i="1" s="1"/>
  <c r="E26" i="1"/>
  <c r="J26" i="1" s="1"/>
  <c r="E27" i="1"/>
  <c r="J27" i="1" s="1"/>
  <c r="E29" i="1"/>
  <c r="E30" i="1"/>
  <c r="E31" i="1"/>
  <c r="J31" i="1" s="1"/>
  <c r="E33" i="1"/>
  <c r="J33" i="1" s="1"/>
  <c r="E34" i="1"/>
  <c r="J34" i="1" s="1"/>
  <c r="E37" i="1"/>
  <c r="J37" i="1" s="1"/>
  <c r="E38" i="1"/>
  <c r="J38" i="1" s="1"/>
  <c r="E40" i="1"/>
  <c r="E41" i="1"/>
  <c r="J41" i="1" s="1"/>
  <c r="E43" i="1"/>
  <c r="J43" i="1" s="1"/>
  <c r="E44" i="1"/>
  <c r="J44" i="1" s="1"/>
  <c r="E47" i="1"/>
  <c r="E48" i="1"/>
  <c r="E49" i="1"/>
  <c r="J49" i="1" s="1"/>
  <c r="E50" i="1"/>
  <c r="J50" i="1" s="1"/>
  <c r="E51" i="1"/>
  <c r="J51" i="1" s="1"/>
  <c r="E53" i="1"/>
  <c r="E54" i="1"/>
  <c r="J54" i="1" s="1"/>
  <c r="E55" i="1"/>
  <c r="E56" i="1"/>
  <c r="E57" i="1"/>
  <c r="J57" i="1" s="1"/>
  <c r="E60" i="1"/>
  <c r="E61" i="1"/>
  <c r="J61" i="1" s="1"/>
  <c r="E64" i="1"/>
  <c r="J64" i="1" s="1"/>
  <c r="E65" i="1"/>
  <c r="J65" i="1" s="1"/>
  <c r="E68" i="1"/>
  <c r="E69" i="1"/>
  <c r="J69" i="1" s="1"/>
  <c r="E70" i="1"/>
  <c r="J70" i="1" s="1"/>
  <c r="E71" i="1"/>
  <c r="J71" i="1" s="1"/>
  <c r="E72" i="1"/>
  <c r="J72" i="1" s="1"/>
  <c r="E75" i="1"/>
  <c r="J75" i="1" s="1"/>
</calcChain>
</file>

<file path=xl/sharedStrings.xml><?xml version="1.0" encoding="utf-8"?>
<sst xmlns="http://schemas.openxmlformats.org/spreadsheetml/2006/main" count="142" uniqueCount="60">
  <si>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</si>
  <si>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</si>
  <si>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</si>
  <si>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</si>
  <si>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</si>
  <si>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</si>
  <si>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</si>
  <si>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</si>
  <si>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</si>
  <si>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MATERIEL DE REALISATION</t>
  </si>
  <si>
    <t>Kit échafaudage fixe 6 x 15 complet sur remorque pour 2 jours et plus</t>
  </si>
  <si>
    <t>J</t>
  </si>
  <si>
    <t>Kit échafaudage fixe 6 x 15 complet sur remorque pour 2 à 6 jours</t>
  </si>
  <si>
    <t>Main d'oeuvre</t>
  </si>
  <si>
    <t>H</t>
  </si>
  <si>
    <t>Échafaudage roulant en acier ou aluminiu m compris plateau hauteur travail maxi 4,00 Pose.</t>
  </si>
  <si>
    <t>Échafaudage roulant en acier ou aluminiu m compris plateau hauteur travail maxi 4,00 Déplacement, changement de façade o u de pièces.</t>
  </si>
  <si>
    <t>Échafaudage roulant en acier ou aluminiu m compris plateau hauteur travail maxi 4,00 Dépose.</t>
  </si>
  <si>
    <t>Machine à projeter enduits extérieurs, diesel complète pour 2 jours et plus</t>
  </si>
  <si>
    <t>Machine à projeter enduits extérieurs, diesel complète pour 2 à 4 jours</t>
  </si>
  <si>
    <t>PROCEDE DE MISE EN OEUVRE</t>
  </si>
  <si>
    <t>Exécution sur échafaudage roulant par mètre carré (travaux éxécutés au delà de 3.00 m de hauteur)</t>
  </si>
  <si>
    <t>M²</t>
  </si>
  <si>
    <t>Exécution en sous-face de plancher, balcons, terrasses (majoration pour conditions particulières)</t>
  </si>
  <si>
    <t>TRAVAUX PREPARATOIRE</t>
  </si>
  <si>
    <t>L</t>
  </si>
  <si>
    <t>Ciment CPJ - CEM II 32,5</t>
  </si>
  <si>
    <t>KG</t>
  </si>
  <si>
    <t>ENDUIT MONOCOUCHE</t>
  </si>
  <si>
    <t>ENDUIT DE CIMENT</t>
  </si>
  <si>
    <t>Dégrossi sur mur en agglomérés de ciment ou briques</t>
  </si>
  <si>
    <t>Sable 0/4 concassé</t>
  </si>
  <si>
    <t>T</t>
  </si>
  <si>
    <t>Chaux NHL 3.5.2</t>
  </si>
  <si>
    <t>Eau avec assainissement</t>
  </si>
  <si>
    <t>M³</t>
  </si>
  <si>
    <t>Dégrossi mortier batard sur mur en maçonnerie de moellons de carrière. Épaisseur moyenne 5cm</t>
  </si>
  <si>
    <t>ENDUIT TYROLIEN</t>
  </si>
  <si>
    <t>REVÊTEMENT DE DECORATION</t>
  </si>
  <si>
    <t>JOINT DE PIERRE</t>
  </si>
  <si>
    <t>Joint à l'éponge sur maçonnerie de moellons compris incorporation d'hydrofuge</t>
  </si>
  <si>
    <t>OUVRAGE DIVERS</t>
  </si>
  <si>
    <t>Exécution du tableau des ouvertures (majoration pour conditions particulières)</t>
  </si>
  <si>
    <t xml:space="preserve">Enduit de ragréage en pâte à mélanger avec du ciment ou du plâtre </t>
  </si>
  <si>
    <t>Liquide d'imperméabilisation des façades en phase solvant (hydrofuge B consommation 0.300 l/m² soit 0.3 à 2 l/m²)</t>
  </si>
  <si>
    <t>Hydrofuge de surface en phase solvant hydrofuge B</t>
  </si>
  <si>
    <t>Ragréage, lissage ou débullage des murs intérieurs, extérieurs et plafonds épaisseur 1 mm (consommation 1.200 kg/m² + ciment 0.600 kg/m²)</t>
  </si>
  <si>
    <t>Mortier d'imperméabilisation des parties enterrées épaisseur prévue 2 mm (Consommation 4 kg/m² soit 3.5 à 4 kg/2 mm/m²)</t>
  </si>
  <si>
    <t xml:space="preserve">Mortier d'imperméabilisation par minéralisation </t>
  </si>
  <si>
    <t>Enduit monocouche projeté taloché sur maçonnerie (consommation 23 kg/m² soit 22 à 25 kg/m²)</t>
  </si>
  <si>
    <t xml:space="preserve">Enduit d'imperméabilisation et de décoration des façades à base de liants hydrauliques monocouche projeté lourd grain moyen </t>
  </si>
  <si>
    <t>Enduit monocouche projeté rustique écrasé sur maçonnerie (consommation 25 kg/m² soit 22 à 25 kg/m²)</t>
  </si>
  <si>
    <t>Enduit monocouche projeté gratté sur maçonnerie (consommation 28 kg/m² soit 26 à 28 kg/m²)</t>
  </si>
  <si>
    <t>Enduit tyrolien à base de liants hydrauliques mouchetis-écrasé (consommation 5 kg/m² soit 5 à 6 kg/m²)</t>
  </si>
  <si>
    <t>Enduit de parement minéral applicable à la tyrolienne 25 Kg</t>
  </si>
  <si>
    <t>Revêtement semi-épais mat minéral aux copolymères acryliques et polysiloxanes en dispersion aqueuse (eau) (extérieur)(consommation 0.330 l/m²)</t>
  </si>
  <si>
    <t xml:space="preserve">Revêtement mat semi-épais allégé aux résines acryliques et siloxanes offrant une excellente résistance.  Polyvalence peinture ou revêtement garnissant, rénovateur de système d'imperméabilité (3 à 7 m²/L) (eau) (15 litres) </t>
  </si>
  <si>
    <t xml:space="preserve">Hydrofuge liquide pour tous bétons en contact avec l'eau - imperméabilisation 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</si>
  <si>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</si>
  <si>
    <t>batappli.fr copyright 2023, marque déposée numéro 4855781
Avertissement : les ouvrages proposés dans cette liste sont donnés à titre d’exemple.
SYSTEMLOG ne peut être tenue responsable de leurs utilisations.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</si>
</sst>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11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color indexed="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u/>
      <sz val="12"/>
      <color indexed="0"/>
      <name val="Arial"/>
      <family val="2"/>
    </font>
    <font>
      <u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alignment horizontal="right"/>
    </xf>
    <xf numFmtId="1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5" xfId="0" applyNumberFormat="1" applyFont="1" applyFill="1" applyBorder="1" applyAlignment="1" applyProtection="1">
      <alignment horizontal="righ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4" fillId="0" borderId="0" xfId="0" applyFont="1"/>
    <xf numFmtId="0" fontId="5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/>
    </xf>
    <xf numFmtId="0" fontId="7" fillId="0" borderId="0" xfId="0" applyFont="1"/>
    <xf numFmtId="4" fontId="2" fillId="0" borderId="0" xfId="0" applyNumberFormat="1" applyFont="1" applyFill="1" applyBorder="1" applyAlignment="1" applyProtection="1">
      <alignment horizontal="left" vertical="center"/>
    </xf>
    <xf numFmtId="4" fontId="2" fillId="0" borderId="7" xfId="0" applyNumberFormat="1" applyFont="1" applyFill="1" applyBorder="1" applyAlignment="1" applyProtection="1">
      <alignment horizontal="left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79"/>
  <sheetViews>
    <sheetView tabSelected="1" topLeftCell="A69" workbookViewId="0">
      <selection activeCell="B79" sqref="B79:E79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0" x14ac:dyDescent="0.2">
      <c r="B2" s="29" t="s">
        <v>58</v>
      </c>
      <c r="C2" s="29"/>
      <c r="D2" s="29"/>
      <c r="E2" s="29"/>
      <c r="F2" s="29"/>
      <c r="G2" s="29"/>
      <c r="H2" s="29"/>
      <c r="I2" s="29"/>
      <c r="J2" s="29"/>
    </row>
    <row r="3" spans="2:10" x14ac:dyDescent="0.2">
      <c r="I3" s="1"/>
      <c r="J3" s="2"/>
    </row>
    <row r="4" spans="2:10" ht="13.5" thickBot="1" x14ac:dyDescent="0.25"/>
    <row r="5" spans="2:10" s="14" customFormat="1" x14ac:dyDescent="0.2">
      <c r="B5" s="11" t="s">
        <v>0</v>
      </c>
      <c r="C5" s="12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3" t="s">
        <v>8</v>
      </c>
    </row>
    <row r="6" spans="2:10" s="18" customFormat="1" ht="15.75" x14ac:dyDescent="0.2">
      <c r="B6" s="15" t="s">
        <v>9</v>
      </c>
      <c r="C6" s="16"/>
      <c r="D6" s="16"/>
      <c r="E6" s="16"/>
      <c r="F6" s="16"/>
      <c r="G6" s="16"/>
      <c r="H6" s="16"/>
      <c r="I6" s="16"/>
      <c r="J6" s="17"/>
    </row>
    <row r="7" spans="2:10" s="14" customFormat="1" ht="25.5" x14ac:dyDescent="0.2">
      <c r="B7" s="21" t="s">
        <v>10</v>
      </c>
      <c r="C7" s="22">
        <f>C8*F8+C9*F9</f>
        <v>123</v>
      </c>
      <c r="D7" s="22">
        <v>1.5</v>
      </c>
      <c r="E7" s="22">
        <f>C7*D7</f>
        <v>184.5</v>
      </c>
      <c r="F7" s="22">
        <v>1</v>
      </c>
      <c r="G7" s="23" t="s">
        <v>11</v>
      </c>
      <c r="H7" s="23"/>
      <c r="I7" s="24">
        <v>20</v>
      </c>
      <c r="J7" s="25">
        <f>E7*F7</f>
        <v>184.5</v>
      </c>
    </row>
    <row r="8" spans="2:10" x14ac:dyDescent="0.2">
      <c r="B8" s="6" t="s">
        <v>12</v>
      </c>
      <c r="C8" s="4">
        <v>123</v>
      </c>
      <c r="D8" s="4">
        <v>1.5</v>
      </c>
      <c r="E8" s="4">
        <f t="shared" ref="E8:E71" si="0">C8*D8</f>
        <v>184.5</v>
      </c>
      <c r="F8" s="4">
        <v>1</v>
      </c>
      <c r="G8" s="19" t="s">
        <v>11</v>
      </c>
      <c r="H8" s="4"/>
      <c r="I8" s="4">
        <v>20</v>
      </c>
      <c r="J8" s="7">
        <f t="shared" ref="J8:J71" si="1">E8*F8</f>
        <v>184.5</v>
      </c>
    </row>
    <row r="9" spans="2:10" x14ac:dyDescent="0.2">
      <c r="B9" s="6" t="s">
        <v>13</v>
      </c>
      <c r="C9" s="4">
        <v>30</v>
      </c>
      <c r="D9" s="4">
        <v>1.5</v>
      </c>
      <c r="E9" s="4">
        <f t="shared" si="0"/>
        <v>45</v>
      </c>
      <c r="F9" s="4">
        <v>0</v>
      </c>
      <c r="G9" s="19" t="s">
        <v>14</v>
      </c>
      <c r="H9" s="4"/>
      <c r="I9" s="4">
        <v>20</v>
      </c>
      <c r="J9" s="7">
        <f t="shared" si="1"/>
        <v>0</v>
      </c>
    </row>
    <row r="10" spans="2:10" s="14" customFormat="1" ht="25.5" x14ac:dyDescent="0.2">
      <c r="B10" s="21" t="s">
        <v>15</v>
      </c>
      <c r="C10" s="22">
        <f>C11*F11</f>
        <v>15</v>
      </c>
      <c r="D10" s="22">
        <v>1.5</v>
      </c>
      <c r="E10" s="22">
        <f t="shared" si="0"/>
        <v>22.5</v>
      </c>
      <c r="F10" s="22">
        <v>1</v>
      </c>
      <c r="G10" s="23" t="s">
        <v>5</v>
      </c>
      <c r="H10" s="23"/>
      <c r="I10" s="24">
        <v>20</v>
      </c>
      <c r="J10" s="25">
        <f t="shared" si="1"/>
        <v>22.5</v>
      </c>
    </row>
    <row r="11" spans="2:10" x14ac:dyDescent="0.2">
      <c r="B11" s="6" t="s">
        <v>13</v>
      </c>
      <c r="C11" s="4">
        <v>30</v>
      </c>
      <c r="D11" s="4">
        <v>1.5</v>
      </c>
      <c r="E11" s="4">
        <f t="shared" si="0"/>
        <v>45</v>
      </c>
      <c r="F11" s="4">
        <v>0.5</v>
      </c>
      <c r="G11" s="19" t="s">
        <v>14</v>
      </c>
      <c r="H11" s="4"/>
      <c r="I11" s="4">
        <v>20</v>
      </c>
      <c r="J11" s="7">
        <f t="shared" si="1"/>
        <v>22.5</v>
      </c>
    </row>
    <row r="12" spans="2:10" s="14" customFormat="1" ht="38.25" x14ac:dyDescent="0.2">
      <c r="B12" s="21" t="s">
        <v>16</v>
      </c>
      <c r="C12" s="22">
        <f>C13*F13</f>
        <v>9</v>
      </c>
      <c r="D12" s="22">
        <v>1.5</v>
      </c>
      <c r="E12" s="22">
        <f t="shared" si="0"/>
        <v>13.5</v>
      </c>
      <c r="F12" s="22">
        <v>1</v>
      </c>
      <c r="G12" s="23" t="s">
        <v>5</v>
      </c>
      <c r="H12" s="23"/>
      <c r="I12" s="24">
        <v>20</v>
      </c>
      <c r="J12" s="25">
        <f t="shared" si="1"/>
        <v>13.5</v>
      </c>
    </row>
    <row r="13" spans="2:10" x14ac:dyDescent="0.2">
      <c r="B13" s="6" t="s">
        <v>13</v>
      </c>
      <c r="C13" s="4">
        <v>30</v>
      </c>
      <c r="D13" s="4">
        <v>1.5</v>
      </c>
      <c r="E13" s="4">
        <f t="shared" si="0"/>
        <v>45</v>
      </c>
      <c r="F13" s="4">
        <v>0.3</v>
      </c>
      <c r="G13" s="19" t="s">
        <v>14</v>
      </c>
      <c r="H13" s="4"/>
      <c r="I13" s="4">
        <v>20</v>
      </c>
      <c r="J13" s="7">
        <f t="shared" si="1"/>
        <v>13.5</v>
      </c>
    </row>
    <row r="14" spans="2:10" s="14" customFormat="1" ht="25.5" x14ac:dyDescent="0.2">
      <c r="B14" s="21" t="s">
        <v>17</v>
      </c>
      <c r="C14" s="22">
        <f>C15*F15</f>
        <v>12</v>
      </c>
      <c r="D14" s="22">
        <v>1.5</v>
      </c>
      <c r="E14" s="22">
        <f t="shared" si="0"/>
        <v>18</v>
      </c>
      <c r="F14" s="22">
        <v>1</v>
      </c>
      <c r="G14" s="23" t="s">
        <v>5</v>
      </c>
      <c r="H14" s="23"/>
      <c r="I14" s="24">
        <v>20</v>
      </c>
      <c r="J14" s="25">
        <f t="shared" si="1"/>
        <v>18</v>
      </c>
    </row>
    <row r="15" spans="2:10" x14ac:dyDescent="0.2">
      <c r="B15" s="6" t="s">
        <v>13</v>
      </c>
      <c r="C15" s="4">
        <v>30</v>
      </c>
      <c r="D15" s="4">
        <v>1.5</v>
      </c>
      <c r="E15" s="4">
        <f t="shared" si="0"/>
        <v>45</v>
      </c>
      <c r="F15" s="4">
        <v>0.4</v>
      </c>
      <c r="G15" s="19" t="s">
        <v>14</v>
      </c>
      <c r="H15" s="4"/>
      <c r="I15" s="4">
        <v>20</v>
      </c>
      <c r="J15" s="7">
        <f t="shared" si="1"/>
        <v>18</v>
      </c>
    </row>
    <row r="16" spans="2:10" s="14" customFormat="1" ht="25.5" x14ac:dyDescent="0.2">
      <c r="B16" s="21" t="s">
        <v>18</v>
      </c>
      <c r="C16" s="22">
        <f>C17*F17+C18*F18</f>
        <v>218</v>
      </c>
      <c r="D16" s="22">
        <v>1.5</v>
      </c>
      <c r="E16" s="22">
        <f t="shared" si="0"/>
        <v>327</v>
      </c>
      <c r="F16" s="22">
        <v>1</v>
      </c>
      <c r="G16" s="23" t="s">
        <v>11</v>
      </c>
      <c r="H16" s="23"/>
      <c r="I16" s="24">
        <v>20</v>
      </c>
      <c r="J16" s="25">
        <f t="shared" si="1"/>
        <v>327</v>
      </c>
    </row>
    <row r="17" spans="2:10" ht="25.5" x14ac:dyDescent="0.2">
      <c r="B17" s="6" t="s">
        <v>19</v>
      </c>
      <c r="C17" s="4">
        <v>218</v>
      </c>
      <c r="D17" s="4">
        <v>1.5</v>
      </c>
      <c r="E17" s="4">
        <f t="shared" si="0"/>
        <v>327</v>
      </c>
      <c r="F17" s="4">
        <v>1</v>
      </c>
      <c r="G17" s="19" t="s">
        <v>11</v>
      </c>
      <c r="H17" s="4"/>
      <c r="I17" s="4">
        <v>20</v>
      </c>
      <c r="J17" s="7">
        <f t="shared" si="1"/>
        <v>327</v>
      </c>
    </row>
    <row r="18" spans="2:10" x14ac:dyDescent="0.2">
      <c r="B18" s="6" t="s">
        <v>13</v>
      </c>
      <c r="C18" s="4">
        <v>30</v>
      </c>
      <c r="D18" s="4">
        <v>1.5</v>
      </c>
      <c r="E18" s="4">
        <f t="shared" si="0"/>
        <v>45</v>
      </c>
      <c r="F18" s="4">
        <v>0</v>
      </c>
      <c r="G18" s="19" t="s">
        <v>14</v>
      </c>
      <c r="H18" s="4"/>
      <c r="I18" s="4">
        <v>20</v>
      </c>
      <c r="J18" s="7">
        <f t="shared" si="1"/>
        <v>0</v>
      </c>
    </row>
    <row r="19" spans="2:10" s="18" customFormat="1" ht="15.75" x14ac:dyDescent="0.2">
      <c r="B19" s="15" t="s">
        <v>20</v>
      </c>
      <c r="C19" s="16"/>
      <c r="D19" s="16"/>
      <c r="E19" s="3"/>
      <c r="F19" s="16"/>
      <c r="G19" s="16"/>
      <c r="H19" s="16"/>
      <c r="I19" s="16"/>
      <c r="J19" s="5"/>
    </row>
    <row r="20" spans="2:10" s="14" customFormat="1" ht="25.5" x14ac:dyDescent="0.2">
      <c r="B20" s="21" t="s">
        <v>21</v>
      </c>
      <c r="C20" s="22">
        <f>C21*F21</f>
        <v>0.89999999999999991</v>
      </c>
      <c r="D20" s="22">
        <v>1.5</v>
      </c>
      <c r="E20" s="22">
        <f t="shared" si="0"/>
        <v>1.3499999999999999</v>
      </c>
      <c r="F20" s="22">
        <v>1</v>
      </c>
      <c r="G20" s="23" t="s">
        <v>22</v>
      </c>
      <c r="H20" s="23"/>
      <c r="I20" s="24">
        <v>20</v>
      </c>
      <c r="J20" s="25">
        <f t="shared" si="1"/>
        <v>1.3499999999999999</v>
      </c>
    </row>
    <row r="21" spans="2:10" x14ac:dyDescent="0.2">
      <c r="B21" s="6" t="s">
        <v>13</v>
      </c>
      <c r="C21" s="4">
        <v>30</v>
      </c>
      <c r="D21" s="4">
        <v>1.5</v>
      </c>
      <c r="E21" s="4">
        <f t="shared" si="0"/>
        <v>45</v>
      </c>
      <c r="F21" s="4">
        <v>0.03</v>
      </c>
      <c r="G21" s="19" t="s">
        <v>14</v>
      </c>
      <c r="H21" s="4"/>
      <c r="I21" s="4">
        <v>20</v>
      </c>
      <c r="J21" s="7">
        <f t="shared" si="1"/>
        <v>1.3499999999999999</v>
      </c>
    </row>
    <row r="22" spans="2:10" s="14" customFormat="1" ht="25.5" x14ac:dyDescent="0.2">
      <c r="B22" s="21" t="s">
        <v>23</v>
      </c>
      <c r="C22" s="22">
        <f>C23*F23</f>
        <v>15</v>
      </c>
      <c r="D22" s="22">
        <v>1.5</v>
      </c>
      <c r="E22" s="22">
        <f t="shared" si="0"/>
        <v>22.5</v>
      </c>
      <c r="F22" s="22">
        <v>1</v>
      </c>
      <c r="G22" s="23" t="s">
        <v>22</v>
      </c>
      <c r="H22" s="23"/>
      <c r="I22" s="24">
        <v>20</v>
      </c>
      <c r="J22" s="25">
        <f t="shared" si="1"/>
        <v>22.5</v>
      </c>
    </row>
    <row r="23" spans="2:10" x14ac:dyDescent="0.2">
      <c r="B23" s="6" t="s">
        <v>13</v>
      </c>
      <c r="C23" s="4">
        <v>30</v>
      </c>
      <c r="D23" s="4">
        <v>1.5</v>
      </c>
      <c r="E23" s="4">
        <f t="shared" si="0"/>
        <v>45</v>
      </c>
      <c r="F23" s="4">
        <v>0.5</v>
      </c>
      <c r="G23" s="19" t="s">
        <v>14</v>
      </c>
      <c r="H23" s="4"/>
      <c r="I23" s="4">
        <v>20</v>
      </c>
      <c r="J23" s="7">
        <f t="shared" si="1"/>
        <v>22.5</v>
      </c>
    </row>
    <row r="24" spans="2:10" s="18" customFormat="1" ht="15.75" x14ac:dyDescent="0.2">
      <c r="B24" s="15" t="s">
        <v>24</v>
      </c>
      <c r="C24" s="16"/>
      <c r="D24" s="16"/>
      <c r="E24" s="3"/>
      <c r="F24" s="16"/>
      <c r="G24" s="16"/>
      <c r="H24" s="16"/>
      <c r="I24" s="16"/>
      <c r="J24" s="5"/>
    </row>
    <row r="25" spans="2:10" s="14" customFormat="1" ht="25.5" x14ac:dyDescent="0.2">
      <c r="B25" s="21" t="s">
        <v>44</v>
      </c>
      <c r="C25" s="22">
        <f>C26*F26+C27*F27</f>
        <v>3.6720000000000002</v>
      </c>
      <c r="D25" s="22">
        <v>1.502</v>
      </c>
      <c r="E25" s="22">
        <f t="shared" si="0"/>
        <v>5.5153439999999998</v>
      </c>
      <c r="F25" s="22">
        <v>1</v>
      </c>
      <c r="G25" s="23" t="s">
        <v>22</v>
      </c>
      <c r="H25" s="23"/>
      <c r="I25" s="24">
        <v>20</v>
      </c>
      <c r="J25" s="25">
        <f t="shared" si="1"/>
        <v>5.5153439999999998</v>
      </c>
    </row>
    <row r="26" spans="2:10" x14ac:dyDescent="0.2">
      <c r="B26" s="6" t="s">
        <v>45</v>
      </c>
      <c r="C26" s="4">
        <v>7.24</v>
      </c>
      <c r="D26" s="4">
        <v>1.5</v>
      </c>
      <c r="E26" s="4">
        <f t="shared" si="0"/>
        <v>10.86</v>
      </c>
      <c r="F26" s="4">
        <v>0.3</v>
      </c>
      <c r="G26" s="19" t="s">
        <v>25</v>
      </c>
      <c r="H26" s="4"/>
      <c r="I26" s="4">
        <v>20</v>
      </c>
      <c r="J26" s="7">
        <f t="shared" si="1"/>
        <v>3.2579999999999996</v>
      </c>
    </row>
    <row r="27" spans="2:10" x14ac:dyDescent="0.2">
      <c r="B27" s="6" t="s">
        <v>13</v>
      </c>
      <c r="C27" s="4">
        <v>30</v>
      </c>
      <c r="D27" s="4">
        <v>1.5</v>
      </c>
      <c r="E27" s="4">
        <f t="shared" si="0"/>
        <v>45</v>
      </c>
      <c r="F27" s="4">
        <v>0.05</v>
      </c>
      <c r="G27" s="19" t="s">
        <v>14</v>
      </c>
      <c r="H27" s="4"/>
      <c r="I27" s="4">
        <v>20</v>
      </c>
      <c r="J27" s="7">
        <f t="shared" si="1"/>
        <v>2.25</v>
      </c>
    </row>
    <row r="28" spans="2:10" s="14" customFormat="1" ht="38.25" x14ac:dyDescent="0.2">
      <c r="B28" s="21" t="s">
        <v>46</v>
      </c>
      <c r="C28" s="22">
        <f>C29*F29+C30*F30+C31*F31</f>
        <v>5.58</v>
      </c>
      <c r="D28" s="22">
        <v>1.5</v>
      </c>
      <c r="E28" s="22">
        <f t="shared" si="0"/>
        <v>8.370000000000001</v>
      </c>
      <c r="F28" s="22">
        <v>1</v>
      </c>
      <c r="G28" s="23" t="s">
        <v>22</v>
      </c>
      <c r="H28" s="23"/>
      <c r="I28" s="24">
        <v>20</v>
      </c>
      <c r="J28" s="25">
        <f t="shared" si="1"/>
        <v>8.370000000000001</v>
      </c>
    </row>
    <row r="29" spans="2:10" x14ac:dyDescent="0.2">
      <c r="B29" s="6" t="s">
        <v>26</v>
      </c>
      <c r="C29" s="4">
        <v>0.24</v>
      </c>
      <c r="D29" s="4">
        <v>1.5</v>
      </c>
      <c r="E29" s="4">
        <f t="shared" si="0"/>
        <v>0.36</v>
      </c>
      <c r="F29" s="4">
        <v>0.6</v>
      </c>
      <c r="G29" s="19" t="s">
        <v>27</v>
      </c>
      <c r="H29" s="4"/>
      <c r="I29" s="4">
        <v>20</v>
      </c>
      <c r="J29" s="7">
        <f t="shared" si="1"/>
        <v>0.216</v>
      </c>
    </row>
    <row r="30" spans="2:10" ht="25.5" x14ac:dyDescent="0.2">
      <c r="B30" s="6" t="s">
        <v>43</v>
      </c>
      <c r="C30" s="4">
        <v>0.78</v>
      </c>
      <c r="D30" s="4">
        <v>1.5</v>
      </c>
      <c r="E30" s="4">
        <f t="shared" si="0"/>
        <v>1.17</v>
      </c>
      <c r="F30" s="4">
        <v>1.2</v>
      </c>
      <c r="G30" s="19" t="s">
        <v>27</v>
      </c>
      <c r="H30" s="4"/>
      <c r="I30" s="4">
        <v>20</v>
      </c>
      <c r="J30" s="7">
        <f t="shared" si="1"/>
        <v>1.4039999999999999</v>
      </c>
    </row>
    <row r="31" spans="2:10" x14ac:dyDescent="0.2">
      <c r="B31" s="6" t="s">
        <v>13</v>
      </c>
      <c r="C31" s="4">
        <v>30</v>
      </c>
      <c r="D31" s="4">
        <v>1.5</v>
      </c>
      <c r="E31" s="4">
        <f t="shared" si="0"/>
        <v>45</v>
      </c>
      <c r="F31" s="4">
        <v>0.15</v>
      </c>
      <c r="G31" s="19" t="s">
        <v>14</v>
      </c>
      <c r="H31" s="4"/>
      <c r="I31" s="4">
        <v>20</v>
      </c>
      <c r="J31" s="7">
        <f t="shared" si="1"/>
        <v>6.75</v>
      </c>
    </row>
    <row r="32" spans="2:10" s="14" customFormat="1" ht="38.25" x14ac:dyDescent="0.2">
      <c r="B32" s="21" t="s">
        <v>47</v>
      </c>
      <c r="C32" s="22">
        <f>C33*F33+C34*F34</f>
        <v>12.14</v>
      </c>
      <c r="D32" s="22">
        <v>1.5</v>
      </c>
      <c r="E32" s="22">
        <f t="shared" si="0"/>
        <v>18.21</v>
      </c>
      <c r="F32" s="22">
        <v>1</v>
      </c>
      <c r="G32" s="23" t="s">
        <v>22</v>
      </c>
      <c r="H32" s="23"/>
      <c r="I32" s="24">
        <v>20</v>
      </c>
      <c r="J32" s="25">
        <f t="shared" si="1"/>
        <v>18.21</v>
      </c>
    </row>
    <row r="33" spans="2:10" x14ac:dyDescent="0.2">
      <c r="B33" s="6" t="s">
        <v>48</v>
      </c>
      <c r="C33" s="4">
        <v>1.1599999999999999</v>
      </c>
      <c r="D33" s="4">
        <v>1.5</v>
      </c>
      <c r="E33" s="4">
        <f t="shared" si="0"/>
        <v>1.7399999999999998</v>
      </c>
      <c r="F33" s="4">
        <v>4</v>
      </c>
      <c r="G33" s="19" t="s">
        <v>27</v>
      </c>
      <c r="H33" s="4"/>
      <c r="I33" s="4">
        <v>20</v>
      </c>
      <c r="J33" s="7">
        <f t="shared" si="1"/>
        <v>6.9599999999999991</v>
      </c>
    </row>
    <row r="34" spans="2:10" x14ac:dyDescent="0.2">
      <c r="B34" s="6" t="s">
        <v>13</v>
      </c>
      <c r="C34" s="4">
        <v>30</v>
      </c>
      <c r="D34" s="4">
        <v>1.5</v>
      </c>
      <c r="E34" s="4">
        <f t="shared" si="0"/>
        <v>45</v>
      </c>
      <c r="F34" s="4">
        <v>0.25</v>
      </c>
      <c r="G34" s="19" t="s">
        <v>14</v>
      </c>
      <c r="H34" s="4"/>
      <c r="I34" s="4">
        <v>20</v>
      </c>
      <c r="J34" s="7">
        <f t="shared" si="1"/>
        <v>11.25</v>
      </c>
    </row>
    <row r="35" spans="2:10" s="18" customFormat="1" ht="15.75" x14ac:dyDescent="0.2">
      <c r="B35" s="15" t="s">
        <v>28</v>
      </c>
      <c r="C35" s="16"/>
      <c r="D35" s="16"/>
      <c r="E35" s="3"/>
      <c r="F35" s="16"/>
      <c r="G35" s="16"/>
      <c r="H35" s="16"/>
      <c r="I35" s="16"/>
      <c r="J35" s="5"/>
    </row>
    <row r="36" spans="2:10" s="14" customFormat="1" ht="25.5" x14ac:dyDescent="0.2">
      <c r="B36" s="21" t="s">
        <v>49</v>
      </c>
      <c r="C36" s="22">
        <f>C37*F37+C38*F38</f>
        <v>24.09</v>
      </c>
      <c r="D36" s="22">
        <v>1.506</v>
      </c>
      <c r="E36" s="22">
        <f t="shared" si="0"/>
        <v>36.279539999999997</v>
      </c>
      <c r="F36" s="22">
        <v>1</v>
      </c>
      <c r="G36" s="23" t="s">
        <v>22</v>
      </c>
      <c r="H36" s="23"/>
      <c r="I36" s="24">
        <v>20</v>
      </c>
      <c r="J36" s="25">
        <f t="shared" si="1"/>
        <v>36.279539999999997</v>
      </c>
    </row>
    <row r="37" spans="2:10" ht="25.5" x14ac:dyDescent="0.2">
      <c r="B37" s="6" t="s">
        <v>50</v>
      </c>
      <c r="C37" s="4">
        <v>0.33</v>
      </c>
      <c r="D37" s="4">
        <v>1.5149999999999999</v>
      </c>
      <c r="E37" s="4">
        <f t="shared" si="0"/>
        <v>0.49995000000000001</v>
      </c>
      <c r="F37" s="4">
        <v>23</v>
      </c>
      <c r="G37" s="19" t="s">
        <v>27</v>
      </c>
      <c r="H37" s="4"/>
      <c r="I37" s="4">
        <v>20</v>
      </c>
      <c r="J37" s="7">
        <f t="shared" si="1"/>
        <v>11.498850000000001</v>
      </c>
    </row>
    <row r="38" spans="2:10" x14ac:dyDescent="0.2">
      <c r="B38" s="6" t="s">
        <v>13</v>
      </c>
      <c r="C38" s="4">
        <v>30</v>
      </c>
      <c r="D38" s="4">
        <v>1.5</v>
      </c>
      <c r="E38" s="4">
        <f t="shared" si="0"/>
        <v>45</v>
      </c>
      <c r="F38" s="4">
        <v>0.55000000000000004</v>
      </c>
      <c r="G38" s="19" t="s">
        <v>14</v>
      </c>
      <c r="H38" s="4"/>
      <c r="I38" s="4">
        <v>20</v>
      </c>
      <c r="J38" s="7">
        <f t="shared" si="1"/>
        <v>24.750000000000004</v>
      </c>
    </row>
    <row r="39" spans="2:10" s="14" customFormat="1" ht="25.5" x14ac:dyDescent="0.2">
      <c r="B39" s="21" t="s">
        <v>51</v>
      </c>
      <c r="C39" s="22">
        <f>C40*F40+C41*F41</f>
        <v>21.75</v>
      </c>
      <c r="D39" s="22">
        <v>1.5069999999999999</v>
      </c>
      <c r="E39" s="22">
        <f t="shared" si="0"/>
        <v>32.777249999999995</v>
      </c>
      <c r="F39" s="22">
        <v>1</v>
      </c>
      <c r="G39" s="23" t="s">
        <v>22</v>
      </c>
      <c r="H39" s="23"/>
      <c r="I39" s="24">
        <v>20</v>
      </c>
      <c r="J39" s="25">
        <f t="shared" si="1"/>
        <v>32.777249999999995</v>
      </c>
    </row>
    <row r="40" spans="2:10" ht="25.5" x14ac:dyDescent="0.2">
      <c r="B40" s="6" t="s">
        <v>50</v>
      </c>
      <c r="C40" s="4">
        <v>0.33</v>
      </c>
      <c r="D40" s="4">
        <v>1.5149999999999999</v>
      </c>
      <c r="E40" s="4">
        <f t="shared" si="0"/>
        <v>0.49995000000000001</v>
      </c>
      <c r="F40" s="4">
        <v>25</v>
      </c>
      <c r="G40" s="19" t="s">
        <v>27</v>
      </c>
      <c r="H40" s="4"/>
      <c r="I40" s="4">
        <v>20</v>
      </c>
      <c r="J40" s="7">
        <f t="shared" si="1"/>
        <v>12.498749999999999</v>
      </c>
    </row>
    <row r="41" spans="2:10" x14ac:dyDescent="0.2">
      <c r="B41" s="6" t="s">
        <v>13</v>
      </c>
      <c r="C41" s="4">
        <v>30</v>
      </c>
      <c r="D41" s="4">
        <v>1.5</v>
      </c>
      <c r="E41" s="4">
        <f t="shared" si="0"/>
        <v>45</v>
      </c>
      <c r="F41" s="4">
        <v>0.45</v>
      </c>
      <c r="G41" s="19" t="s">
        <v>14</v>
      </c>
      <c r="H41" s="4"/>
      <c r="I41" s="4">
        <v>20</v>
      </c>
      <c r="J41" s="7">
        <f t="shared" si="1"/>
        <v>20.25</v>
      </c>
    </row>
    <row r="42" spans="2:10" s="14" customFormat="1" ht="25.5" x14ac:dyDescent="0.2">
      <c r="B42" s="21" t="s">
        <v>52</v>
      </c>
      <c r="C42" s="22">
        <f>C43*F43+C44*F44</f>
        <v>28.14</v>
      </c>
      <c r="D42" s="22">
        <v>1.506</v>
      </c>
      <c r="E42" s="22">
        <f>C42*D42</f>
        <v>42.378840000000004</v>
      </c>
      <c r="F42" s="22">
        <v>1</v>
      </c>
      <c r="G42" s="23" t="s">
        <v>22</v>
      </c>
      <c r="H42" s="23"/>
      <c r="I42" s="24">
        <v>20</v>
      </c>
      <c r="J42" s="25">
        <f t="shared" si="1"/>
        <v>42.378840000000004</v>
      </c>
    </row>
    <row r="43" spans="2:10" ht="25.5" x14ac:dyDescent="0.2">
      <c r="B43" s="6" t="s">
        <v>50</v>
      </c>
      <c r="C43" s="4">
        <v>0.33</v>
      </c>
      <c r="D43" s="4">
        <v>1.5149999999999999</v>
      </c>
      <c r="E43" s="4">
        <f t="shared" si="0"/>
        <v>0.49995000000000001</v>
      </c>
      <c r="F43" s="4">
        <v>28</v>
      </c>
      <c r="G43" s="19" t="s">
        <v>27</v>
      </c>
      <c r="H43" s="4"/>
      <c r="I43" s="4">
        <v>20</v>
      </c>
      <c r="J43" s="7">
        <f t="shared" si="1"/>
        <v>13.9986</v>
      </c>
    </row>
    <row r="44" spans="2:10" x14ac:dyDescent="0.2">
      <c r="B44" s="6" t="s">
        <v>13</v>
      </c>
      <c r="C44" s="4">
        <v>30</v>
      </c>
      <c r="D44" s="4">
        <v>1.5</v>
      </c>
      <c r="E44" s="4">
        <f t="shared" si="0"/>
        <v>45</v>
      </c>
      <c r="F44" s="4">
        <v>0.63</v>
      </c>
      <c r="G44" s="19" t="s">
        <v>14</v>
      </c>
      <c r="H44" s="4"/>
      <c r="I44" s="4">
        <v>20</v>
      </c>
      <c r="J44" s="7">
        <f t="shared" si="1"/>
        <v>28.35</v>
      </c>
    </row>
    <row r="45" spans="2:10" s="18" customFormat="1" ht="15.75" x14ac:dyDescent="0.2">
      <c r="B45" s="15" t="s">
        <v>29</v>
      </c>
      <c r="C45" s="16"/>
      <c r="D45" s="16"/>
      <c r="E45" s="3"/>
      <c r="F45" s="16"/>
      <c r="G45" s="16"/>
      <c r="H45" s="16"/>
      <c r="I45" s="16"/>
      <c r="J45" s="5"/>
    </row>
    <row r="46" spans="2:10" s="14" customFormat="1" x14ac:dyDescent="0.2">
      <c r="B46" s="21" t="s">
        <v>30</v>
      </c>
      <c r="C46" s="22">
        <f>C47*F47+C48*F48+C49*F49+C50*F50+C51*F51</f>
        <v>18.721609999999998</v>
      </c>
      <c r="D46" s="22">
        <v>1.502</v>
      </c>
      <c r="E46" s="22">
        <f t="shared" si="0"/>
        <v>28.119858219999998</v>
      </c>
      <c r="F46" s="22">
        <v>1</v>
      </c>
      <c r="G46" s="23" t="s">
        <v>22</v>
      </c>
      <c r="H46" s="23"/>
      <c r="I46" s="24">
        <v>20</v>
      </c>
      <c r="J46" s="25">
        <f t="shared" si="1"/>
        <v>28.119858219999998</v>
      </c>
    </row>
    <row r="47" spans="2:10" x14ac:dyDescent="0.2">
      <c r="B47" s="6" t="s">
        <v>31</v>
      </c>
      <c r="C47" s="4">
        <v>34.1</v>
      </c>
      <c r="D47" s="4">
        <v>1.5</v>
      </c>
      <c r="E47" s="4">
        <f t="shared" si="0"/>
        <v>51.150000000000006</v>
      </c>
      <c r="F47" s="4">
        <v>3.3000000000000002E-2</v>
      </c>
      <c r="G47" s="19" t="s">
        <v>32</v>
      </c>
      <c r="H47" s="4"/>
      <c r="I47" s="4">
        <v>20</v>
      </c>
      <c r="J47" s="7">
        <f t="shared" si="1"/>
        <v>1.6879500000000003</v>
      </c>
    </row>
    <row r="48" spans="2:10" x14ac:dyDescent="0.2">
      <c r="B48" s="6" t="s">
        <v>26</v>
      </c>
      <c r="C48" s="4">
        <v>0.24</v>
      </c>
      <c r="D48" s="4">
        <v>1.5</v>
      </c>
      <c r="E48" s="4">
        <f t="shared" si="0"/>
        <v>0.36</v>
      </c>
      <c r="F48" s="4">
        <v>4.46</v>
      </c>
      <c r="G48" s="19" t="s">
        <v>27</v>
      </c>
      <c r="H48" s="4"/>
      <c r="I48" s="4">
        <v>20</v>
      </c>
      <c r="J48" s="7">
        <f t="shared" si="1"/>
        <v>1.6055999999999999</v>
      </c>
    </row>
    <row r="49" spans="2:10" x14ac:dyDescent="0.2">
      <c r="B49" s="6" t="s">
        <v>33</v>
      </c>
      <c r="C49" s="4">
        <v>0.52</v>
      </c>
      <c r="D49" s="4">
        <v>1.5</v>
      </c>
      <c r="E49" s="4">
        <f t="shared" si="0"/>
        <v>0.78</v>
      </c>
      <c r="F49" s="4">
        <v>3.2</v>
      </c>
      <c r="G49" s="19" t="s">
        <v>27</v>
      </c>
      <c r="H49" s="4"/>
      <c r="I49" s="4">
        <v>20</v>
      </c>
      <c r="J49" s="7">
        <f t="shared" si="1"/>
        <v>2.4960000000000004</v>
      </c>
    </row>
    <row r="50" spans="2:10" x14ac:dyDescent="0.2">
      <c r="B50" s="6" t="s">
        <v>34</v>
      </c>
      <c r="C50" s="4">
        <v>3.97</v>
      </c>
      <c r="D50" s="4">
        <v>1.5009999999999999</v>
      </c>
      <c r="E50" s="4">
        <f t="shared" si="0"/>
        <v>5.9589699999999999</v>
      </c>
      <c r="F50" s="4">
        <v>3.0000000000000001E-3</v>
      </c>
      <c r="G50" s="19" t="s">
        <v>35</v>
      </c>
      <c r="H50" s="4"/>
      <c r="I50" s="4">
        <v>20</v>
      </c>
      <c r="J50" s="7">
        <f t="shared" si="1"/>
        <v>1.7876909999999999E-2</v>
      </c>
    </row>
    <row r="51" spans="2:10" x14ac:dyDescent="0.2">
      <c r="B51" s="6" t="s">
        <v>13</v>
      </c>
      <c r="C51" s="4">
        <v>30</v>
      </c>
      <c r="D51" s="4">
        <v>1.5</v>
      </c>
      <c r="E51" s="4">
        <f t="shared" si="0"/>
        <v>45</v>
      </c>
      <c r="F51" s="4">
        <v>0.495</v>
      </c>
      <c r="G51" s="19" t="s">
        <v>14</v>
      </c>
      <c r="H51" s="4"/>
      <c r="I51" s="4">
        <v>20</v>
      </c>
      <c r="J51" s="7">
        <f t="shared" si="1"/>
        <v>22.274999999999999</v>
      </c>
    </row>
    <row r="52" spans="2:10" s="14" customFormat="1" ht="25.5" x14ac:dyDescent="0.2">
      <c r="B52" s="21" t="s">
        <v>36</v>
      </c>
      <c r="C52" s="22">
        <f>C53*F53+C54*F54+C55*F55+C56*F56+C57*F57</f>
        <v>32.07423</v>
      </c>
      <c r="D52" s="22">
        <v>1.5</v>
      </c>
      <c r="E52" s="22">
        <f t="shared" si="0"/>
        <v>48.111345</v>
      </c>
      <c r="F52" s="22">
        <v>1</v>
      </c>
      <c r="G52" s="23" t="s">
        <v>22</v>
      </c>
      <c r="H52" s="23"/>
      <c r="I52" s="24">
        <v>20</v>
      </c>
      <c r="J52" s="25">
        <f t="shared" si="1"/>
        <v>48.111345</v>
      </c>
    </row>
    <row r="53" spans="2:10" x14ac:dyDescent="0.2">
      <c r="B53" s="6" t="s">
        <v>31</v>
      </c>
      <c r="C53" s="4">
        <v>34.1</v>
      </c>
      <c r="D53" s="4">
        <v>1.5</v>
      </c>
      <c r="E53" s="4">
        <f t="shared" si="0"/>
        <v>51.150000000000006</v>
      </c>
      <c r="F53" s="4">
        <v>8.5000000000000006E-2</v>
      </c>
      <c r="G53" s="19" t="s">
        <v>32</v>
      </c>
      <c r="H53" s="4"/>
      <c r="I53" s="4">
        <v>20</v>
      </c>
      <c r="J53" s="7">
        <f t="shared" si="1"/>
        <v>4.3477500000000004</v>
      </c>
    </row>
    <row r="54" spans="2:10" x14ac:dyDescent="0.2">
      <c r="B54" s="6" t="s">
        <v>26</v>
      </c>
      <c r="C54" s="4">
        <v>0.24</v>
      </c>
      <c r="D54" s="4">
        <v>1.5</v>
      </c>
      <c r="E54" s="4">
        <f t="shared" si="0"/>
        <v>0.36</v>
      </c>
      <c r="F54" s="4">
        <v>10</v>
      </c>
      <c r="G54" s="19" t="s">
        <v>27</v>
      </c>
      <c r="H54" s="4"/>
      <c r="I54" s="4">
        <v>20</v>
      </c>
      <c r="J54" s="7">
        <f t="shared" si="1"/>
        <v>3.5999999999999996</v>
      </c>
    </row>
    <row r="55" spans="2:10" x14ac:dyDescent="0.2">
      <c r="B55" s="6" t="s">
        <v>33</v>
      </c>
      <c r="C55" s="4">
        <v>0.52</v>
      </c>
      <c r="D55" s="4">
        <v>1.5</v>
      </c>
      <c r="E55" s="4">
        <f t="shared" si="0"/>
        <v>0.78</v>
      </c>
      <c r="F55" s="4">
        <v>10</v>
      </c>
      <c r="G55" s="19" t="s">
        <v>27</v>
      </c>
      <c r="H55" s="4"/>
      <c r="I55" s="4">
        <v>20</v>
      </c>
      <c r="J55" s="7">
        <f t="shared" si="1"/>
        <v>7.8000000000000007</v>
      </c>
    </row>
    <row r="56" spans="2:10" x14ac:dyDescent="0.2">
      <c r="B56" s="6" t="s">
        <v>34</v>
      </c>
      <c r="C56" s="4">
        <v>3.97</v>
      </c>
      <c r="D56" s="4">
        <v>1.5009999999999999</v>
      </c>
      <c r="E56" s="4">
        <f t="shared" si="0"/>
        <v>5.9589699999999999</v>
      </c>
      <c r="F56" s="4">
        <v>8.9999999999999993E-3</v>
      </c>
      <c r="G56" s="19" t="s">
        <v>35</v>
      </c>
      <c r="H56" s="4"/>
      <c r="I56" s="4">
        <v>20</v>
      </c>
      <c r="J56" s="7">
        <f t="shared" si="1"/>
        <v>5.3630729999999995E-2</v>
      </c>
    </row>
    <row r="57" spans="2:10" x14ac:dyDescent="0.2">
      <c r="B57" s="6" t="s">
        <v>13</v>
      </c>
      <c r="C57" s="4">
        <v>30</v>
      </c>
      <c r="D57" s="4">
        <v>1.5</v>
      </c>
      <c r="E57" s="4">
        <f t="shared" si="0"/>
        <v>45</v>
      </c>
      <c r="F57" s="4">
        <v>0.71799999999999997</v>
      </c>
      <c r="G57" s="19" t="s">
        <v>14</v>
      </c>
      <c r="H57" s="4"/>
      <c r="I57" s="4">
        <v>20</v>
      </c>
      <c r="J57" s="7">
        <f t="shared" si="1"/>
        <v>32.31</v>
      </c>
    </row>
    <row r="58" spans="2:10" s="18" customFormat="1" ht="15.75" x14ac:dyDescent="0.2">
      <c r="B58" s="15" t="s">
        <v>37</v>
      </c>
      <c r="C58" s="16"/>
      <c r="D58" s="16"/>
      <c r="E58" s="3"/>
      <c r="F58" s="16"/>
      <c r="G58" s="16"/>
      <c r="H58" s="16"/>
      <c r="I58" s="16"/>
      <c r="J58" s="5"/>
    </row>
    <row r="59" spans="2:10" s="14" customFormat="1" ht="25.5" x14ac:dyDescent="0.2">
      <c r="B59" s="21" t="s">
        <v>53</v>
      </c>
      <c r="C59" s="22">
        <f>C60*F60+C61*F61</f>
        <v>13.05</v>
      </c>
      <c r="D59" s="22">
        <v>1.5029999999999999</v>
      </c>
      <c r="E59" s="22">
        <f t="shared" si="0"/>
        <v>19.614149999999999</v>
      </c>
      <c r="F59" s="22">
        <v>1</v>
      </c>
      <c r="G59" s="23" t="s">
        <v>22</v>
      </c>
      <c r="H59" s="23"/>
      <c r="I59" s="24">
        <v>20</v>
      </c>
      <c r="J59" s="25">
        <f t="shared" si="1"/>
        <v>19.614149999999999</v>
      </c>
    </row>
    <row r="60" spans="2:10" x14ac:dyDescent="0.2">
      <c r="B60" s="6" t="s">
        <v>54</v>
      </c>
      <c r="C60" s="4">
        <v>0.75</v>
      </c>
      <c r="D60" s="4">
        <v>1.5069999999999999</v>
      </c>
      <c r="E60" s="4">
        <f t="shared" si="0"/>
        <v>1.13025</v>
      </c>
      <c r="F60" s="4">
        <v>5</v>
      </c>
      <c r="G60" s="19" t="s">
        <v>27</v>
      </c>
      <c r="H60" s="4"/>
      <c r="I60" s="4">
        <v>20</v>
      </c>
      <c r="J60" s="7">
        <f t="shared" si="1"/>
        <v>5.6512500000000001</v>
      </c>
    </row>
    <row r="61" spans="2:10" x14ac:dyDescent="0.2">
      <c r="B61" s="6" t="s">
        <v>13</v>
      </c>
      <c r="C61" s="4">
        <v>30</v>
      </c>
      <c r="D61" s="4">
        <v>1.5</v>
      </c>
      <c r="E61" s="4">
        <f t="shared" si="0"/>
        <v>45</v>
      </c>
      <c r="F61" s="4">
        <v>0.31</v>
      </c>
      <c r="G61" s="19" t="s">
        <v>14</v>
      </c>
      <c r="H61" s="4"/>
      <c r="I61" s="4">
        <v>20</v>
      </c>
      <c r="J61" s="7">
        <f t="shared" si="1"/>
        <v>13.95</v>
      </c>
    </row>
    <row r="62" spans="2:10" s="18" customFormat="1" ht="15.75" x14ac:dyDescent="0.2">
      <c r="B62" s="15" t="s">
        <v>38</v>
      </c>
      <c r="C62" s="16"/>
      <c r="D62" s="16"/>
      <c r="E62" s="3"/>
      <c r="F62" s="16"/>
      <c r="G62" s="16"/>
      <c r="H62" s="16"/>
      <c r="I62" s="16"/>
      <c r="J62" s="5"/>
    </row>
    <row r="63" spans="2:10" s="14" customFormat="1" ht="38.25" x14ac:dyDescent="0.2">
      <c r="B63" s="21" t="s">
        <v>55</v>
      </c>
      <c r="C63" s="22">
        <f>C64*F64+C65*F65</f>
        <v>10.587340000000001</v>
      </c>
      <c r="D63" s="22">
        <v>1.5</v>
      </c>
      <c r="E63" s="22">
        <f t="shared" si="0"/>
        <v>15.881010000000002</v>
      </c>
      <c r="F63" s="22">
        <v>1</v>
      </c>
      <c r="G63" s="23" t="s">
        <v>22</v>
      </c>
      <c r="H63" s="23"/>
      <c r="I63" s="24">
        <v>20</v>
      </c>
      <c r="J63" s="25">
        <f t="shared" si="1"/>
        <v>15.881010000000002</v>
      </c>
    </row>
    <row r="64" spans="2:10" ht="51" x14ac:dyDescent="0.2">
      <c r="B64" s="6" t="s">
        <v>56</v>
      </c>
      <c r="C64" s="4">
        <v>13.22</v>
      </c>
      <c r="D64" s="4">
        <v>1.5</v>
      </c>
      <c r="E64" s="4">
        <f t="shared" si="0"/>
        <v>19.830000000000002</v>
      </c>
      <c r="F64" s="4">
        <v>0.34699999999999998</v>
      </c>
      <c r="G64" s="19" t="s">
        <v>25</v>
      </c>
      <c r="H64" s="4"/>
      <c r="I64" s="4">
        <v>20</v>
      </c>
      <c r="J64" s="7">
        <f t="shared" si="1"/>
        <v>6.8810099999999998</v>
      </c>
    </row>
    <row r="65" spans="2:10" x14ac:dyDescent="0.2">
      <c r="B65" s="6" t="s">
        <v>13</v>
      </c>
      <c r="C65" s="4">
        <v>30</v>
      </c>
      <c r="D65" s="4">
        <v>1.5</v>
      </c>
      <c r="E65" s="4">
        <f t="shared" si="0"/>
        <v>45</v>
      </c>
      <c r="F65" s="4">
        <v>0.2</v>
      </c>
      <c r="G65" s="19" t="s">
        <v>14</v>
      </c>
      <c r="H65" s="4"/>
      <c r="I65" s="4">
        <v>20</v>
      </c>
      <c r="J65" s="7">
        <f t="shared" si="1"/>
        <v>9</v>
      </c>
    </row>
    <row r="66" spans="2:10" s="18" customFormat="1" ht="15.75" x14ac:dyDescent="0.2">
      <c r="B66" s="15" t="s">
        <v>39</v>
      </c>
      <c r="C66" s="16"/>
      <c r="D66" s="16"/>
      <c r="E66" s="3"/>
      <c r="F66" s="16"/>
      <c r="G66" s="16"/>
      <c r="H66" s="16"/>
      <c r="I66" s="16"/>
      <c r="J66" s="5"/>
    </row>
    <row r="67" spans="2:10" s="14" customFormat="1" ht="25.5" x14ac:dyDescent="0.2">
      <c r="B67" s="21" t="s">
        <v>40</v>
      </c>
      <c r="C67" s="22">
        <f>C68*F68+C69*F69+C70*F70+C71*F71+C72*F72</f>
        <v>16.04609</v>
      </c>
      <c r="D67" s="22">
        <v>1.5</v>
      </c>
      <c r="E67" s="22">
        <f t="shared" si="0"/>
        <v>24.069134999999999</v>
      </c>
      <c r="F67" s="22">
        <v>1</v>
      </c>
      <c r="G67" s="23" t="s">
        <v>22</v>
      </c>
      <c r="H67" s="23"/>
      <c r="I67" s="24">
        <v>20</v>
      </c>
      <c r="J67" s="25">
        <f t="shared" si="1"/>
        <v>24.069134999999999</v>
      </c>
    </row>
    <row r="68" spans="2:10" x14ac:dyDescent="0.2">
      <c r="B68" s="6" t="s">
        <v>31</v>
      </c>
      <c r="C68" s="4">
        <v>34.1</v>
      </c>
      <c r="D68" s="4">
        <v>1.5</v>
      </c>
      <c r="E68" s="4">
        <f t="shared" si="0"/>
        <v>51.150000000000006</v>
      </c>
      <c r="F68" s="4">
        <v>4.2999999999999997E-2</v>
      </c>
      <c r="G68" s="19" t="s">
        <v>32</v>
      </c>
      <c r="H68" s="4"/>
      <c r="I68" s="4">
        <v>20</v>
      </c>
      <c r="J68" s="7">
        <f t="shared" si="1"/>
        <v>2.1994500000000001</v>
      </c>
    </row>
    <row r="69" spans="2:10" x14ac:dyDescent="0.2">
      <c r="B69" s="6" t="s">
        <v>26</v>
      </c>
      <c r="C69" s="4">
        <v>0.24</v>
      </c>
      <c r="D69" s="4">
        <v>1.5</v>
      </c>
      <c r="E69" s="4">
        <f t="shared" si="0"/>
        <v>0.36</v>
      </c>
      <c r="F69" s="4">
        <v>12.074999999999999</v>
      </c>
      <c r="G69" s="19" t="s">
        <v>27</v>
      </c>
      <c r="H69" s="4"/>
      <c r="I69" s="4">
        <v>20</v>
      </c>
      <c r="J69" s="7">
        <f t="shared" si="1"/>
        <v>4.3469999999999995</v>
      </c>
    </row>
    <row r="70" spans="2:10" ht="25.5" x14ac:dyDescent="0.2">
      <c r="B70" s="6" t="s">
        <v>57</v>
      </c>
      <c r="C70" s="4">
        <v>6.7</v>
      </c>
      <c r="D70" s="4">
        <v>1.5</v>
      </c>
      <c r="E70" s="4">
        <f t="shared" si="0"/>
        <v>10.050000000000001</v>
      </c>
      <c r="F70" s="4">
        <v>0.02</v>
      </c>
      <c r="G70" s="19" t="s">
        <v>25</v>
      </c>
      <c r="H70" s="4"/>
      <c r="I70" s="4">
        <v>20</v>
      </c>
      <c r="J70" s="7">
        <f t="shared" si="1"/>
        <v>0.20100000000000001</v>
      </c>
    </row>
    <row r="71" spans="2:10" x14ac:dyDescent="0.2">
      <c r="B71" s="6" t="s">
        <v>34</v>
      </c>
      <c r="C71" s="4">
        <v>3.97</v>
      </c>
      <c r="D71" s="4">
        <v>1.5009999999999999</v>
      </c>
      <c r="E71" s="4">
        <f t="shared" si="0"/>
        <v>5.9589699999999999</v>
      </c>
      <c r="F71" s="4">
        <v>7.0000000000000001E-3</v>
      </c>
      <c r="G71" s="19" t="s">
        <v>35</v>
      </c>
      <c r="H71" s="4"/>
      <c r="I71" s="4">
        <v>20</v>
      </c>
      <c r="J71" s="7">
        <f t="shared" si="1"/>
        <v>4.171279E-2</v>
      </c>
    </row>
    <row r="72" spans="2:10" x14ac:dyDescent="0.2">
      <c r="B72" s="6" t="s">
        <v>13</v>
      </c>
      <c r="C72" s="4">
        <v>30</v>
      </c>
      <c r="D72" s="4">
        <v>1.5</v>
      </c>
      <c r="E72" s="4">
        <f t="shared" ref="E72:E75" si="2">C72*D72</f>
        <v>45</v>
      </c>
      <c r="F72" s="4">
        <v>0.38400000000000001</v>
      </c>
      <c r="G72" s="19" t="s">
        <v>14</v>
      </c>
      <c r="H72" s="4"/>
      <c r="I72" s="4">
        <v>20</v>
      </c>
      <c r="J72" s="7">
        <f t="shared" ref="J72:J75" si="3">E72*F72</f>
        <v>17.28</v>
      </c>
    </row>
    <row r="73" spans="2:10" s="18" customFormat="1" ht="15.75" x14ac:dyDescent="0.2">
      <c r="B73" s="15" t="s">
        <v>41</v>
      </c>
      <c r="C73" s="16"/>
      <c r="D73" s="16"/>
      <c r="E73" s="3"/>
      <c r="F73" s="16"/>
      <c r="G73" s="16"/>
      <c r="H73" s="16"/>
      <c r="I73" s="16"/>
      <c r="J73" s="5"/>
    </row>
    <row r="74" spans="2:10" s="14" customFormat="1" ht="25.5" x14ac:dyDescent="0.2">
      <c r="B74" s="21" t="s">
        <v>42</v>
      </c>
      <c r="C74" s="22">
        <f>C75*F75</f>
        <v>7.5</v>
      </c>
      <c r="D74" s="22">
        <v>1.5</v>
      </c>
      <c r="E74" s="22">
        <f t="shared" si="2"/>
        <v>11.25</v>
      </c>
      <c r="F74" s="22">
        <v>1</v>
      </c>
      <c r="G74" s="23" t="s">
        <v>22</v>
      </c>
      <c r="H74" s="23"/>
      <c r="I74" s="24">
        <v>20</v>
      </c>
      <c r="J74" s="25">
        <f t="shared" si="3"/>
        <v>11.25</v>
      </c>
    </row>
    <row r="75" spans="2:10" ht="13.5" thickBot="1" x14ac:dyDescent="0.25">
      <c r="B75" s="8" t="s">
        <v>13</v>
      </c>
      <c r="C75" s="9">
        <v>30</v>
      </c>
      <c r="D75" s="9">
        <v>1.5</v>
      </c>
      <c r="E75" s="9">
        <f t="shared" si="2"/>
        <v>45</v>
      </c>
      <c r="F75" s="9">
        <v>0.25</v>
      </c>
      <c r="G75" s="20" t="s">
        <v>14</v>
      </c>
      <c r="H75" s="9"/>
      <c r="I75" s="9">
        <v>20</v>
      </c>
      <c r="J75" s="10">
        <f t="shared" si="3"/>
        <v>11.25</v>
      </c>
    </row>
    <row r="78" spans="2:10" ht="13.5" thickBot="1" x14ac:dyDescent="0.25"/>
    <row r="79" spans="2:10" ht="63" customHeight="1" thickBot="1" x14ac:dyDescent="0.25">
      <c r="B79" s="26" t="s">
        <v>59</v>
      </c>
      <c r="C79" s="27"/>
      <c r="D79" s="27"/>
      <c r="E79" s="28"/>
    </row>
  </sheetData>
  <mergeCells count="2">
    <mergeCell ref="B79:E79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451A9908-C3C7-4AAB-909E-5EE59B9D91F5}"/>
</file>

<file path=customXml/itemProps2.xml><?xml version="1.0" encoding="utf-8"?>
<ds:datastoreItem xmlns:ds="http://schemas.openxmlformats.org/officeDocument/2006/customXml" ds:itemID="{CD7574D0-3872-4E19-A934-7AD5AE029397}"/>
</file>

<file path=customXml/itemProps3.xml><?xml version="1.0" encoding="utf-8"?>
<ds:datastoreItem xmlns:ds="http://schemas.openxmlformats.org/officeDocument/2006/customXml" ds:itemID="{E78C6A36-8AB0-498E-8E24-8410A6B2A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