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685BE471-FD0C-43F9-AC21-F931C980B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6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E93" i="1" s="1"/>
  <c r="J93" i="1" s="1"/>
  <c r="C90" i="1"/>
  <c r="E90" i="1" s="1"/>
  <c r="J90" i="1" s="1"/>
  <c r="C87" i="1"/>
  <c r="E87" i="1" s="1"/>
  <c r="J87" i="1" s="1"/>
  <c r="C81" i="1"/>
  <c r="E81" i="1" s="1"/>
  <c r="J81" i="1" s="1"/>
  <c r="C74" i="1"/>
  <c r="E74" i="1" s="1"/>
  <c r="J74" i="1" s="1"/>
  <c r="C70" i="1"/>
  <c r="E70" i="1" s="1"/>
  <c r="J70" i="1" s="1"/>
  <c r="C63" i="1"/>
  <c r="E63" i="1" s="1"/>
  <c r="J63" i="1" s="1"/>
  <c r="C56" i="1"/>
  <c r="E56" i="1" s="1"/>
  <c r="J56" i="1" s="1"/>
  <c r="C51" i="1"/>
  <c r="E51" i="1" s="1"/>
  <c r="J51" i="1" s="1"/>
  <c r="C45" i="1"/>
  <c r="E45" i="1" s="1"/>
  <c r="J45" i="1" s="1"/>
  <c r="C38" i="1"/>
  <c r="E38" i="1" s="1"/>
  <c r="J38" i="1" s="1"/>
  <c r="C31" i="1"/>
  <c r="E31" i="1" s="1"/>
  <c r="J31" i="1" s="1"/>
  <c r="C23" i="1"/>
  <c r="E23" i="1" s="1"/>
  <c r="J23" i="1" s="1"/>
  <c r="C16" i="1"/>
  <c r="E16" i="1" s="1"/>
  <c r="J16" i="1" s="1"/>
  <c r="C11" i="1"/>
  <c r="E11" i="1" s="1"/>
  <c r="J11" i="1" s="1"/>
  <c r="C7" i="1"/>
  <c r="E7" i="1" s="1"/>
  <c r="J7" i="1" s="1"/>
  <c r="J8" i="1"/>
  <c r="J9" i="1"/>
  <c r="J12" i="1"/>
  <c r="J13" i="1"/>
  <c r="J14" i="1"/>
  <c r="J15" i="1"/>
  <c r="J17" i="1"/>
  <c r="J18" i="1"/>
  <c r="J19" i="1"/>
  <c r="J20" i="1"/>
  <c r="J21" i="1"/>
  <c r="J22" i="1"/>
  <c r="J24" i="1"/>
  <c r="J25" i="1"/>
  <c r="J32" i="1"/>
  <c r="J33" i="1"/>
  <c r="J34" i="1"/>
  <c r="J35" i="1"/>
  <c r="J39" i="1"/>
  <c r="J40" i="1"/>
  <c r="J41" i="1"/>
  <c r="J42" i="1"/>
  <c r="J46" i="1"/>
  <c r="J47" i="1"/>
  <c r="J48" i="1"/>
  <c r="J52" i="1"/>
  <c r="J53" i="1"/>
  <c r="J54" i="1"/>
  <c r="J57" i="1"/>
  <c r="J58" i="1"/>
  <c r="J59" i="1"/>
  <c r="J60" i="1"/>
  <c r="J64" i="1"/>
  <c r="J65" i="1"/>
  <c r="J66" i="1"/>
  <c r="J67" i="1"/>
  <c r="J71" i="1"/>
  <c r="J72" i="1"/>
  <c r="J75" i="1"/>
  <c r="J77" i="1"/>
  <c r="J78" i="1"/>
  <c r="J79" i="1"/>
  <c r="J82" i="1"/>
  <c r="J83" i="1"/>
  <c r="J84" i="1"/>
  <c r="J85" i="1"/>
  <c r="J86" i="1"/>
  <c r="J88" i="1"/>
  <c r="J91" i="1"/>
  <c r="J94" i="1"/>
  <c r="J95" i="1"/>
  <c r="E88" i="1"/>
  <c r="E89" i="1"/>
  <c r="J89" i="1" s="1"/>
  <c r="E91" i="1"/>
  <c r="E92" i="1"/>
  <c r="J92" i="1" s="1"/>
  <c r="E94" i="1"/>
  <c r="E95" i="1"/>
  <c r="E8" i="1"/>
  <c r="E9" i="1"/>
  <c r="E10" i="1"/>
  <c r="J10" i="1" s="1"/>
  <c r="E12" i="1"/>
  <c r="E13" i="1"/>
  <c r="E14" i="1"/>
  <c r="E15" i="1"/>
  <c r="E17" i="1"/>
  <c r="E18" i="1"/>
  <c r="E19" i="1"/>
  <c r="E20" i="1"/>
  <c r="E21" i="1"/>
  <c r="E22" i="1"/>
  <c r="E24" i="1"/>
  <c r="E25" i="1"/>
  <c r="E26" i="1"/>
  <c r="J26" i="1" s="1"/>
  <c r="E32" i="1"/>
  <c r="E33" i="1"/>
  <c r="E34" i="1"/>
  <c r="E35" i="1"/>
  <c r="E36" i="1"/>
  <c r="J36" i="1" s="1"/>
  <c r="E39" i="1"/>
  <c r="E40" i="1"/>
  <c r="E41" i="1"/>
  <c r="E42" i="1"/>
  <c r="E43" i="1"/>
  <c r="J43" i="1" s="1"/>
  <c r="E46" i="1"/>
  <c r="E47" i="1"/>
  <c r="E48" i="1"/>
  <c r="E49" i="1"/>
  <c r="J49" i="1" s="1"/>
  <c r="E52" i="1"/>
  <c r="E53" i="1"/>
  <c r="E54" i="1"/>
  <c r="E55" i="1"/>
  <c r="J55" i="1" s="1"/>
  <c r="E57" i="1"/>
  <c r="E58" i="1"/>
  <c r="E59" i="1"/>
  <c r="E60" i="1"/>
  <c r="E61" i="1"/>
  <c r="J61" i="1" s="1"/>
  <c r="E64" i="1"/>
  <c r="E65" i="1"/>
  <c r="E66" i="1"/>
  <c r="E67" i="1"/>
  <c r="E68" i="1"/>
  <c r="J68" i="1" s="1"/>
  <c r="E71" i="1"/>
  <c r="E72" i="1"/>
  <c r="E73" i="1"/>
  <c r="J73" i="1" s="1"/>
  <c r="E75" i="1"/>
  <c r="E76" i="1"/>
  <c r="J76" i="1" s="1"/>
  <c r="E77" i="1"/>
  <c r="E78" i="1"/>
  <c r="E79" i="1"/>
  <c r="E82" i="1"/>
  <c r="E83" i="1"/>
  <c r="E84" i="1"/>
  <c r="E85" i="1"/>
  <c r="E86" i="1"/>
</calcChain>
</file>

<file path=xl/sharedStrings.xml><?xml version="1.0" encoding="utf-8"?>
<sst xmlns="http://schemas.openxmlformats.org/spreadsheetml/2006/main" count="180" uniqueCount="71">
  <si>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</si>
  <si>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</si>
  <si>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</si>
  <si>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</si>
  <si>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</si>
  <si>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</si>
  <si>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</si>
  <si>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</si>
  <si>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</si>
  <si>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ETANCHEITE EPDM</t>
  </si>
  <si>
    <t>EPDM Etanchéité des acrotères</t>
  </si>
  <si>
    <t>M²</t>
  </si>
  <si>
    <t>Membrane EPDM Toitures 6.10 m - Ep. 1.14 mm</t>
  </si>
  <si>
    <t>Colle de contact 10L pour EPDM (env. 30 m²)</t>
  </si>
  <si>
    <t>L</t>
  </si>
  <si>
    <t>Main d'oeuvre</t>
  </si>
  <si>
    <t>H</t>
  </si>
  <si>
    <t>EPDM Bande périmétrique</t>
  </si>
  <si>
    <t>ML</t>
  </si>
  <si>
    <t>Bande périmétrique EPDM</t>
  </si>
  <si>
    <t>Fixation mécanique bande périphérique - 5 pièces/m²</t>
  </si>
  <si>
    <t>Primaire d'accrochage acrylique par vulcanisation</t>
  </si>
  <si>
    <t>Colle acrylique EPDM 10kg pour support bois (env. 40 m²)</t>
  </si>
  <si>
    <t>KG</t>
  </si>
  <si>
    <t>Plaquette métallique de répartition ép. 8/10è en acier galvanisé Z 275 64 x 64 à cuvette pour fixation mécanique d'isolant</t>
  </si>
  <si>
    <t>EPDM toiture terrasse froide sur support béton.</t>
  </si>
  <si>
    <t xml:space="preserve">ETANCHEITE BITUMINEUSE </t>
  </si>
  <si>
    <t>TOITURE TERRASSE</t>
  </si>
  <si>
    <t>SUPPORTS BETONS</t>
  </si>
  <si>
    <t>Accessible</t>
  </si>
  <si>
    <t>Relevés</t>
  </si>
  <si>
    <t>SUPPORTS BOIS</t>
  </si>
  <si>
    <t>SUPPORTS ACIERS</t>
  </si>
  <si>
    <t>TOITURES TERRASSES VEGETALISER</t>
  </si>
  <si>
    <t>Étanchéité EPDM toiture terrasse sur isolant. épaisseur 50mm</t>
  </si>
  <si>
    <t>Isolant ép. 50 mm R = 1.35 Panneau rigide en mousse de polystyrène expansé de couleur blanche</t>
  </si>
  <si>
    <t>Vis autoperforeuse 4.8 x 70 mm pour fixation d' isolant ép. 30/50 mm en acier zingué bichromaté jaune</t>
  </si>
  <si>
    <t xml:space="preserve">Feuille soudable de bitume élastomère SBS, d'épaisseur minimale 2,5 mm, avec armature VV et sous-face rainurée avec film fusible. 10 x 1 m </t>
  </si>
  <si>
    <t>Étanchéité disposée libre sur écran d'indépendance + élastomère soudé</t>
  </si>
  <si>
    <t xml:space="preserve">Écran d'indépendance des revêtements d'étanchéité d'avec leur support. 100 x 1 m </t>
  </si>
  <si>
    <t>Feuille de bitume élastomère SBS, d'épaisseur nominale 3,5 mm, avec armature R4.</t>
  </si>
  <si>
    <t>Bouteille de gaz butane/propane 13 kG (charge et consigne)</t>
  </si>
  <si>
    <t>Non Accessible</t>
  </si>
  <si>
    <t>Étanchéité adhésif sur écran d'impréniation + élastomère soudé sur isolant</t>
  </si>
  <si>
    <t xml:space="preserve">Feuille bitumeuse adhésive pour première couche d’étanchéité semi-indépendante de toitures-terrasses inaccessibles 10 x 1 m </t>
  </si>
  <si>
    <t xml:space="preserve">Feuille de bitume élastomère SBS, avec autoprotection minérale, d'épaisseur minimale 2,5 mm, avec armature voile de verre (VV) (nota : présente une sous-face filmée) rainurée avec film fusible. 10 x 1 m </t>
  </si>
  <si>
    <t>Enduit d'Imprégnation à Froid (E.I.F.) à base de bitume (&gt;40%) en phase solvant.</t>
  </si>
  <si>
    <t xml:space="preserve">Feuille de bitume élastomère SBS, d'épaisseur minimale 3,5 mm, autoprotégée par feuille de cuivre thermo-compensée, avec armature grille de verre - voile de verre. 8 x 1 m </t>
  </si>
  <si>
    <t>Étanchéité auto-adhésive soudée sur enduit d'imprégnation à froid (EIF)</t>
  </si>
  <si>
    <t>Étanchéité de relevés par enduit d'imprégnation à froid (EIF) + VERCUIVRE S soudé</t>
  </si>
  <si>
    <t xml:space="preserve">Feuille bitumineuse autoprotégée adhésive pour étanchéité monocouche semi-indépendante de toitures-terrasses inaccessibles, plates ou inclinées. 7 x 1 m </t>
  </si>
  <si>
    <t>Étanchéité soudé sur enduit d'imprégnation à froid (EIF) + élastomère soudé sur panneau bois ou dérivés</t>
  </si>
  <si>
    <t>Feuille soudable de bitume élastomère SBS, d'épaisseur minimale 2,5 mm, avec armature R3.</t>
  </si>
  <si>
    <t>Étanchéité de relevés sur bois par chape bitume armée cloué + élastomère soudé</t>
  </si>
  <si>
    <t>Chape de bitume armée 10 x 1 m</t>
  </si>
  <si>
    <t>Feuille de bitume élastomère SBS, d'épaisseur minimale 3,5 mm, autoprotégée par feuille d'acier inoxydable thermo-compensée, avec armature composite.</t>
  </si>
  <si>
    <t xml:space="preserve">CLOUS </t>
  </si>
  <si>
    <t>Étanchéité soudé sur isolant</t>
  </si>
  <si>
    <t xml:space="preserve">Feuille de bitume élastomère SBS d'épaisseur nominale 4 mm, avec autoprotection minérale, armature en non-tissé de polyester de 180 g/m² donnant une résistance au poinçonnement L4, sous-face rainurée avec film fusible, et joint lo 7 x 1 m </t>
  </si>
  <si>
    <t>Écran composite de double indépendance associant un voile de verre 100 g/m2 et une feuille de papier kraft de 70 g/m2.</t>
  </si>
  <si>
    <t>Étanchéité déroulée sur écran d'imprégnation à froid (EIF) + élastomère soudé</t>
  </si>
  <si>
    <t xml:space="preserve">Feuille de bitume élastomère SBS armée, d'épaisseur nominale 3 mm, conçue pour être la première couche d'un système d'étanchéité jardin et multi-usages. 10 x 1 m </t>
  </si>
  <si>
    <t>Feuille de bitume élastomère SBS d'épaisseur nominale 3,2 mm avec armature en non-tissé de polyester de 180 g/m², comportant une autoprotection minérale, une sous-face filmée, un adjuvant anti-racines</t>
  </si>
  <si>
    <t>Feutre d'interposition déroulé (terrasse jardin)</t>
  </si>
  <si>
    <t>Feutre non tissé en polyester de 200 g/m2.</t>
  </si>
  <si>
    <t>Adjonction d'un substrat (ép. 6 cm) + sédum disposé directement sur matelas filtrant</t>
  </si>
  <si>
    <t>Substrat de végétalisation drainant et aéré, composé à 70 % minimum de granulats de roches volcaniques, de pH neutre et de densité 0,7 à sec et 1,4 à saturation.</t>
  </si>
  <si>
    <t>Plaques de drainage posées libres (étanchéité jardin)</t>
  </si>
  <si>
    <t>Couche drainante constituée de plaques perforées moulées de polystyrène expansé de 0,04 m d'épaisseur.</t>
  </si>
  <si>
    <t>batappli.fr copyright 2023, marque déposée numéro 4855781
Avertissement : les ouvrages proposés dans cette liste sont donnés à titre d’exemple.
SYSTEMLOG ne peut être tenue responsable de leurs utilisations.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</si>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</sst>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8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16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8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9"/>
  <sheetViews>
    <sheetView tabSelected="1" workbookViewId="0">
      <selection activeCell="N16" sqref="N16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7" t="s">
        <v>70</v>
      </c>
      <c r="C2" s="27"/>
      <c r="D2" s="27"/>
      <c r="E2" s="27"/>
      <c r="F2" s="27"/>
      <c r="G2" s="27"/>
      <c r="H2" s="27"/>
      <c r="I2" s="27"/>
      <c r="J2" s="27"/>
    </row>
    <row r="3" spans="2:10" x14ac:dyDescent="0.2">
      <c r="B3" s="1"/>
    </row>
    <row r="4" spans="2:10" ht="13.5" thickBot="1" x14ac:dyDescent="0.25"/>
    <row r="5" spans="2:10" s="6" customForma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2:10" s="6" customFormat="1" x14ac:dyDescent="0.2">
      <c r="B6" s="13" t="s">
        <v>9</v>
      </c>
      <c r="C6" s="7"/>
      <c r="D6" s="7"/>
      <c r="E6" s="7"/>
      <c r="F6" s="7"/>
      <c r="G6" s="7"/>
      <c r="H6" s="7"/>
      <c r="I6" s="7"/>
      <c r="J6" s="14"/>
    </row>
    <row r="7" spans="2:10" s="6" customFormat="1" x14ac:dyDescent="0.2">
      <c r="B7" s="13" t="s">
        <v>10</v>
      </c>
      <c r="C7" s="8">
        <f>C8*F8+C9*F9+C10*F10</f>
        <v>32.677499999999995</v>
      </c>
      <c r="D7" s="8">
        <v>1.5</v>
      </c>
      <c r="E7" s="9">
        <f>C7*D7</f>
        <v>49.016249999999992</v>
      </c>
      <c r="F7" s="8">
        <v>1</v>
      </c>
      <c r="G7" s="7" t="s">
        <v>11</v>
      </c>
      <c r="H7" s="7"/>
      <c r="I7" s="9">
        <v>20</v>
      </c>
      <c r="J7" s="15">
        <f>E7*F7</f>
        <v>49.016249999999992</v>
      </c>
    </row>
    <row r="8" spans="2:10" x14ac:dyDescent="0.2">
      <c r="B8" s="16" t="s">
        <v>12</v>
      </c>
      <c r="C8" s="3">
        <v>9.35</v>
      </c>
      <c r="D8" s="3">
        <v>1.5009999999999999</v>
      </c>
      <c r="E8" s="5">
        <f t="shared" ref="E8:E71" si="0">C8*D8</f>
        <v>14.034349999999998</v>
      </c>
      <c r="F8" s="3">
        <v>1.05</v>
      </c>
      <c r="G8" s="4" t="s">
        <v>11</v>
      </c>
      <c r="H8" s="2"/>
      <c r="I8" s="5">
        <v>20</v>
      </c>
      <c r="J8" s="17">
        <f t="shared" ref="J8:J71" si="1">E8*F8</f>
        <v>14.736067499999999</v>
      </c>
    </row>
    <row r="9" spans="2:10" x14ac:dyDescent="0.2">
      <c r="B9" s="16" t="s">
        <v>13</v>
      </c>
      <c r="C9" s="3">
        <v>12</v>
      </c>
      <c r="D9" s="3">
        <v>1.5</v>
      </c>
      <c r="E9" s="5">
        <f t="shared" si="0"/>
        <v>18</v>
      </c>
      <c r="F9" s="3">
        <v>0.33</v>
      </c>
      <c r="G9" s="4" t="s">
        <v>14</v>
      </c>
      <c r="H9" s="2"/>
      <c r="I9" s="5">
        <v>20</v>
      </c>
      <c r="J9" s="17">
        <f t="shared" si="1"/>
        <v>5.94</v>
      </c>
    </row>
    <row r="10" spans="2:10" x14ac:dyDescent="0.2">
      <c r="B10" s="16" t="s">
        <v>15</v>
      </c>
      <c r="C10" s="3">
        <v>30</v>
      </c>
      <c r="D10" s="3">
        <v>1.5</v>
      </c>
      <c r="E10" s="5">
        <f t="shared" si="0"/>
        <v>45</v>
      </c>
      <c r="F10" s="3">
        <v>0.63</v>
      </c>
      <c r="G10" s="4" t="s">
        <v>16</v>
      </c>
      <c r="H10" s="2"/>
      <c r="I10" s="5">
        <v>20</v>
      </c>
      <c r="J10" s="17">
        <f t="shared" si="1"/>
        <v>28.35</v>
      </c>
    </row>
    <row r="11" spans="2:10" s="6" customFormat="1" x14ac:dyDescent="0.2">
      <c r="B11" s="13" t="s">
        <v>17</v>
      </c>
      <c r="C11" s="8">
        <f>C12*F12+C13*F13+C14*F14+C15*F15</f>
        <v>15.095000000000001</v>
      </c>
      <c r="D11" s="8">
        <v>1.502</v>
      </c>
      <c r="E11" s="9">
        <f t="shared" si="0"/>
        <v>22.672689999999999</v>
      </c>
      <c r="F11" s="8">
        <v>1</v>
      </c>
      <c r="G11" s="7" t="s">
        <v>18</v>
      </c>
      <c r="H11" s="7"/>
      <c r="I11" s="9">
        <v>20</v>
      </c>
      <c r="J11" s="15">
        <f t="shared" si="1"/>
        <v>22.672689999999999</v>
      </c>
    </row>
    <row r="12" spans="2:10" x14ac:dyDescent="0.2">
      <c r="B12" s="16" t="s">
        <v>19</v>
      </c>
      <c r="C12" s="3">
        <v>9.9499999999999993</v>
      </c>
      <c r="D12" s="3">
        <v>1.5009999999999999</v>
      </c>
      <c r="E12" s="5">
        <f t="shared" si="0"/>
        <v>14.934949999999997</v>
      </c>
      <c r="F12" s="3">
        <v>1.05</v>
      </c>
      <c r="G12" s="4" t="s">
        <v>18</v>
      </c>
      <c r="H12" s="2"/>
      <c r="I12" s="5">
        <v>20</v>
      </c>
      <c r="J12" s="17">
        <f t="shared" si="1"/>
        <v>15.681697499999997</v>
      </c>
    </row>
    <row r="13" spans="2:10" x14ac:dyDescent="0.2">
      <c r="B13" s="16" t="s">
        <v>20</v>
      </c>
      <c r="C13" s="3">
        <v>0.25</v>
      </c>
      <c r="D13" s="3">
        <v>1.52</v>
      </c>
      <c r="E13" s="5">
        <f t="shared" si="0"/>
        <v>0.38</v>
      </c>
      <c r="F13" s="3">
        <v>5</v>
      </c>
      <c r="G13" s="4" t="s">
        <v>5</v>
      </c>
      <c r="H13" s="2"/>
      <c r="I13" s="5">
        <v>20</v>
      </c>
      <c r="J13" s="17">
        <f t="shared" si="1"/>
        <v>1.9</v>
      </c>
    </row>
    <row r="14" spans="2:10" x14ac:dyDescent="0.2">
      <c r="B14" s="16" t="s">
        <v>21</v>
      </c>
      <c r="C14" s="3">
        <v>49.95</v>
      </c>
      <c r="D14" s="3">
        <v>1.5</v>
      </c>
      <c r="E14" s="5">
        <f t="shared" si="0"/>
        <v>74.925000000000011</v>
      </c>
      <c r="F14" s="3">
        <v>0.05</v>
      </c>
      <c r="G14" s="4" t="s">
        <v>14</v>
      </c>
      <c r="H14" s="2"/>
      <c r="I14" s="5">
        <v>20</v>
      </c>
      <c r="J14" s="17">
        <f t="shared" si="1"/>
        <v>3.7462500000000007</v>
      </c>
    </row>
    <row r="15" spans="2:10" x14ac:dyDescent="0.2">
      <c r="B15" s="16" t="s">
        <v>15</v>
      </c>
      <c r="C15" s="3">
        <v>30</v>
      </c>
      <c r="D15" s="3">
        <v>1.5</v>
      </c>
      <c r="E15" s="5">
        <f t="shared" si="0"/>
        <v>45</v>
      </c>
      <c r="F15" s="3">
        <v>0.03</v>
      </c>
      <c r="G15" s="4" t="s">
        <v>16</v>
      </c>
      <c r="H15" s="2"/>
      <c r="I15" s="5">
        <v>20</v>
      </c>
      <c r="J15" s="17">
        <f t="shared" si="1"/>
        <v>1.3499999999999999</v>
      </c>
    </row>
    <row r="16" spans="2:10" s="6" customFormat="1" ht="25.5" x14ac:dyDescent="0.2">
      <c r="B16" s="13" t="s">
        <v>34</v>
      </c>
      <c r="C16" s="8">
        <f>C17*F17+C18*F18+C19*F19+C20*F20+C21*F21+C22*F22</f>
        <v>42.059000000000005</v>
      </c>
      <c r="D16" s="8">
        <v>1.502</v>
      </c>
      <c r="E16" s="9">
        <f t="shared" si="0"/>
        <v>63.172618000000007</v>
      </c>
      <c r="F16" s="8">
        <v>1</v>
      </c>
      <c r="G16" s="7" t="s">
        <v>11</v>
      </c>
      <c r="H16" s="7"/>
      <c r="I16" s="9">
        <v>20</v>
      </c>
      <c r="J16" s="15">
        <f t="shared" si="1"/>
        <v>63.172618000000007</v>
      </c>
    </row>
    <row r="17" spans="2:10" x14ac:dyDescent="0.2">
      <c r="B17" s="16" t="s">
        <v>12</v>
      </c>
      <c r="C17" s="3">
        <v>9.35</v>
      </c>
      <c r="D17" s="3">
        <v>1.5009999999999999</v>
      </c>
      <c r="E17" s="5">
        <f t="shared" si="0"/>
        <v>14.034349999999998</v>
      </c>
      <c r="F17" s="3">
        <v>1.05</v>
      </c>
      <c r="G17" s="4" t="s">
        <v>11</v>
      </c>
      <c r="H17" s="2"/>
      <c r="I17" s="5">
        <v>20</v>
      </c>
      <c r="J17" s="17">
        <f t="shared" si="1"/>
        <v>14.736067499999999</v>
      </c>
    </row>
    <row r="18" spans="2:10" x14ac:dyDescent="0.2">
      <c r="B18" s="16" t="s">
        <v>22</v>
      </c>
      <c r="C18" s="3">
        <v>10</v>
      </c>
      <c r="D18" s="3">
        <v>1.5</v>
      </c>
      <c r="E18" s="5">
        <f t="shared" si="0"/>
        <v>15</v>
      </c>
      <c r="F18" s="3">
        <v>0.5</v>
      </c>
      <c r="G18" s="4" t="s">
        <v>23</v>
      </c>
      <c r="H18" s="2"/>
      <c r="I18" s="5">
        <v>20</v>
      </c>
      <c r="J18" s="17">
        <f t="shared" si="1"/>
        <v>7.5</v>
      </c>
    </row>
    <row r="19" spans="2:10" ht="25.5" x14ac:dyDescent="0.2">
      <c r="B19" s="16" t="s">
        <v>35</v>
      </c>
      <c r="C19" s="3">
        <v>6.23</v>
      </c>
      <c r="D19" s="3">
        <v>1.5009999999999999</v>
      </c>
      <c r="E19" s="5">
        <f t="shared" si="0"/>
        <v>9.3512299999999993</v>
      </c>
      <c r="F19" s="3">
        <v>1.05</v>
      </c>
      <c r="G19" s="4" t="s">
        <v>11</v>
      </c>
      <c r="H19" s="2"/>
      <c r="I19" s="5">
        <v>20</v>
      </c>
      <c r="J19" s="17">
        <f t="shared" si="1"/>
        <v>9.8187914999999997</v>
      </c>
    </row>
    <row r="20" spans="2:10" ht="25.5" x14ac:dyDescent="0.2">
      <c r="B20" s="16" t="s">
        <v>36</v>
      </c>
      <c r="C20" s="3">
        <v>0.05</v>
      </c>
      <c r="D20" s="3">
        <v>1.6</v>
      </c>
      <c r="E20" s="5">
        <f t="shared" si="0"/>
        <v>8.0000000000000016E-2</v>
      </c>
      <c r="F20" s="3">
        <v>5</v>
      </c>
      <c r="G20" s="4" t="s">
        <v>5</v>
      </c>
      <c r="H20" s="2"/>
      <c r="I20" s="5">
        <v>20</v>
      </c>
      <c r="J20" s="17">
        <f t="shared" si="1"/>
        <v>0.40000000000000008</v>
      </c>
    </row>
    <row r="21" spans="2:10" ht="25.5" x14ac:dyDescent="0.2">
      <c r="B21" s="16" t="s">
        <v>24</v>
      </c>
      <c r="C21" s="3">
        <v>7.0000000000000007E-2</v>
      </c>
      <c r="D21" s="3">
        <v>1.571</v>
      </c>
      <c r="E21" s="5">
        <f t="shared" si="0"/>
        <v>0.10997000000000001</v>
      </c>
      <c r="F21" s="3">
        <v>5</v>
      </c>
      <c r="G21" s="4" t="s">
        <v>5</v>
      </c>
      <c r="H21" s="2"/>
      <c r="I21" s="5">
        <v>20</v>
      </c>
      <c r="J21" s="17">
        <f t="shared" si="1"/>
        <v>0.54985000000000006</v>
      </c>
    </row>
    <row r="22" spans="2:10" x14ac:dyDescent="0.2">
      <c r="B22" s="16" t="s">
        <v>15</v>
      </c>
      <c r="C22" s="3">
        <v>30</v>
      </c>
      <c r="D22" s="3">
        <v>1.5</v>
      </c>
      <c r="E22" s="5">
        <f t="shared" si="0"/>
        <v>45</v>
      </c>
      <c r="F22" s="3">
        <v>0.67</v>
      </c>
      <c r="G22" s="4" t="s">
        <v>16</v>
      </c>
      <c r="H22" s="2"/>
      <c r="I22" s="5">
        <v>20</v>
      </c>
      <c r="J22" s="17">
        <f t="shared" si="1"/>
        <v>30.150000000000002</v>
      </c>
    </row>
    <row r="23" spans="2:10" s="6" customFormat="1" x14ac:dyDescent="0.2">
      <c r="B23" s="13" t="s">
        <v>25</v>
      </c>
      <c r="C23" s="8">
        <f>C24*F24+C25*F25+C26*F26</f>
        <v>27.2775</v>
      </c>
      <c r="D23" s="8">
        <v>1.5</v>
      </c>
      <c r="E23" s="9">
        <f t="shared" si="0"/>
        <v>40.916249999999998</v>
      </c>
      <c r="F23" s="8">
        <v>1</v>
      </c>
      <c r="G23" s="7" t="s">
        <v>11</v>
      </c>
      <c r="H23" s="7"/>
      <c r="I23" s="9">
        <v>20</v>
      </c>
      <c r="J23" s="15">
        <f t="shared" si="1"/>
        <v>40.916249999999998</v>
      </c>
    </row>
    <row r="24" spans="2:10" x14ac:dyDescent="0.2">
      <c r="B24" s="16" t="s">
        <v>12</v>
      </c>
      <c r="C24" s="3">
        <v>9.35</v>
      </c>
      <c r="D24" s="3">
        <v>1.5009999999999999</v>
      </c>
      <c r="E24" s="5">
        <f t="shared" si="0"/>
        <v>14.034349999999998</v>
      </c>
      <c r="F24" s="3">
        <v>1.05</v>
      </c>
      <c r="G24" s="4" t="s">
        <v>11</v>
      </c>
      <c r="H24" s="2"/>
      <c r="I24" s="5">
        <v>20</v>
      </c>
      <c r="J24" s="17">
        <f t="shared" si="1"/>
        <v>14.736067499999999</v>
      </c>
    </row>
    <row r="25" spans="2:10" x14ac:dyDescent="0.2">
      <c r="B25" s="16" t="s">
        <v>13</v>
      </c>
      <c r="C25" s="3">
        <v>12</v>
      </c>
      <c r="D25" s="3">
        <v>1.5</v>
      </c>
      <c r="E25" s="5">
        <f t="shared" si="0"/>
        <v>18</v>
      </c>
      <c r="F25" s="3">
        <v>0.33</v>
      </c>
      <c r="G25" s="4" t="s">
        <v>14</v>
      </c>
      <c r="H25" s="2"/>
      <c r="I25" s="5">
        <v>20</v>
      </c>
      <c r="J25" s="17">
        <f t="shared" si="1"/>
        <v>5.94</v>
      </c>
    </row>
    <row r="26" spans="2:10" x14ac:dyDescent="0.2">
      <c r="B26" s="16" t="s">
        <v>15</v>
      </c>
      <c r="C26" s="3">
        <v>30</v>
      </c>
      <c r="D26" s="3">
        <v>1.5</v>
      </c>
      <c r="E26" s="5">
        <f t="shared" si="0"/>
        <v>45</v>
      </c>
      <c r="F26" s="3">
        <v>0.45</v>
      </c>
      <c r="G26" s="4" t="s">
        <v>16</v>
      </c>
      <c r="H26" s="2"/>
      <c r="I26" s="5">
        <v>20</v>
      </c>
      <c r="J26" s="17">
        <f t="shared" si="1"/>
        <v>20.25</v>
      </c>
    </row>
    <row r="27" spans="2:10" s="6" customFormat="1" x14ac:dyDescent="0.2">
      <c r="B27" s="13" t="s">
        <v>26</v>
      </c>
      <c r="C27" s="7"/>
      <c r="D27" s="7"/>
      <c r="E27" s="7"/>
      <c r="F27" s="7"/>
      <c r="G27" s="7"/>
      <c r="H27" s="7"/>
      <c r="I27" s="7"/>
      <c r="J27" s="14"/>
    </row>
    <row r="28" spans="2:10" s="6" customFormat="1" x14ac:dyDescent="0.2">
      <c r="B28" s="13" t="s">
        <v>27</v>
      </c>
      <c r="C28" s="7"/>
      <c r="D28" s="7"/>
      <c r="E28" s="7"/>
      <c r="F28" s="7"/>
      <c r="G28" s="7"/>
      <c r="H28" s="7"/>
      <c r="I28" s="7"/>
      <c r="J28" s="14"/>
    </row>
    <row r="29" spans="2:10" s="6" customFormat="1" x14ac:dyDescent="0.2">
      <c r="B29" s="13" t="s">
        <v>28</v>
      </c>
      <c r="C29" s="7"/>
      <c r="D29" s="7"/>
      <c r="E29" s="7"/>
      <c r="F29" s="7"/>
      <c r="G29" s="7"/>
      <c r="H29" s="7"/>
      <c r="I29" s="7"/>
      <c r="J29" s="14"/>
    </row>
    <row r="30" spans="2:10" s="6" customFormat="1" x14ac:dyDescent="0.2">
      <c r="B30" s="13" t="s">
        <v>29</v>
      </c>
      <c r="C30" s="7"/>
      <c r="D30" s="7"/>
      <c r="E30" s="7"/>
      <c r="F30" s="7"/>
      <c r="G30" s="7"/>
      <c r="H30" s="7"/>
      <c r="I30" s="7"/>
      <c r="J30" s="14"/>
    </row>
    <row r="31" spans="2:10" s="6" customFormat="1" ht="25.5" x14ac:dyDescent="0.2">
      <c r="B31" s="13" t="s">
        <v>38</v>
      </c>
      <c r="C31" s="8">
        <f>C32*F32+C33*F33+C34*F34+C35*F35+C36*F36</f>
        <v>35.264200000000002</v>
      </c>
      <c r="D31" s="8">
        <v>1.5</v>
      </c>
      <c r="E31" s="9">
        <f t="shared" si="0"/>
        <v>52.896300000000004</v>
      </c>
      <c r="F31" s="8">
        <v>1</v>
      </c>
      <c r="G31" s="7" t="s">
        <v>11</v>
      </c>
      <c r="H31" s="7"/>
      <c r="I31" s="9">
        <v>20</v>
      </c>
      <c r="J31" s="15">
        <f t="shared" si="1"/>
        <v>52.896300000000004</v>
      </c>
    </row>
    <row r="32" spans="2:10" ht="38.25" x14ac:dyDescent="0.2">
      <c r="B32" s="16" t="s">
        <v>37</v>
      </c>
      <c r="C32" s="3">
        <v>7.91</v>
      </c>
      <c r="D32" s="3">
        <v>1.5009999999999999</v>
      </c>
      <c r="E32" s="5">
        <f t="shared" si="0"/>
        <v>11.872909999999999</v>
      </c>
      <c r="F32" s="3">
        <v>1.1200000000000001</v>
      </c>
      <c r="G32" s="4" t="s">
        <v>11</v>
      </c>
      <c r="H32" s="2"/>
      <c r="I32" s="5">
        <v>20</v>
      </c>
      <c r="J32" s="17">
        <f t="shared" si="1"/>
        <v>13.2976592</v>
      </c>
    </row>
    <row r="33" spans="2:10" ht="25.5" x14ac:dyDescent="0.2">
      <c r="B33" s="16" t="s">
        <v>39</v>
      </c>
      <c r="C33" s="3">
        <v>1.3</v>
      </c>
      <c r="D33" s="3">
        <v>1.5</v>
      </c>
      <c r="E33" s="5">
        <f t="shared" si="0"/>
        <v>1.9500000000000002</v>
      </c>
      <c r="F33" s="3">
        <v>1.2</v>
      </c>
      <c r="G33" s="4" t="s">
        <v>11</v>
      </c>
      <c r="H33" s="2"/>
      <c r="I33" s="5">
        <v>20</v>
      </c>
      <c r="J33" s="17">
        <f t="shared" si="1"/>
        <v>2.3400000000000003</v>
      </c>
    </row>
    <row r="34" spans="2:10" ht="25.5" x14ac:dyDescent="0.2">
      <c r="B34" s="16" t="s">
        <v>40</v>
      </c>
      <c r="C34" s="3">
        <v>11.45</v>
      </c>
      <c r="D34" s="3">
        <v>1.5</v>
      </c>
      <c r="E34" s="5">
        <f t="shared" si="0"/>
        <v>17.174999999999997</v>
      </c>
      <c r="F34" s="3">
        <v>1.1200000000000001</v>
      </c>
      <c r="G34" s="4" t="s">
        <v>11</v>
      </c>
      <c r="H34" s="2"/>
      <c r="I34" s="5">
        <v>20</v>
      </c>
      <c r="J34" s="17">
        <f t="shared" si="1"/>
        <v>19.235999999999997</v>
      </c>
    </row>
    <row r="35" spans="2:10" x14ac:dyDescent="0.2">
      <c r="B35" s="16" t="s">
        <v>41</v>
      </c>
      <c r="C35" s="3">
        <v>3.21</v>
      </c>
      <c r="D35" s="3">
        <v>1.502</v>
      </c>
      <c r="E35" s="5">
        <f t="shared" si="0"/>
        <v>4.8214199999999998</v>
      </c>
      <c r="F35" s="3">
        <v>0.1</v>
      </c>
      <c r="G35" s="4" t="s">
        <v>23</v>
      </c>
      <c r="H35" s="2"/>
      <c r="I35" s="5">
        <v>20</v>
      </c>
      <c r="J35" s="17">
        <f t="shared" si="1"/>
        <v>0.48214200000000002</v>
      </c>
    </row>
    <row r="36" spans="2:10" x14ac:dyDescent="0.2">
      <c r="B36" s="16" t="s">
        <v>15</v>
      </c>
      <c r="C36" s="3">
        <v>30</v>
      </c>
      <c r="D36" s="3">
        <v>1.5</v>
      </c>
      <c r="E36" s="5">
        <f t="shared" si="0"/>
        <v>45</v>
      </c>
      <c r="F36" s="3">
        <v>0.39</v>
      </c>
      <c r="G36" s="4" t="s">
        <v>16</v>
      </c>
      <c r="H36" s="2"/>
      <c r="I36" s="5">
        <v>20</v>
      </c>
      <c r="J36" s="17">
        <f t="shared" si="1"/>
        <v>17.55</v>
      </c>
    </row>
    <row r="37" spans="2:10" s="6" customFormat="1" x14ac:dyDescent="0.2">
      <c r="B37" s="13" t="s">
        <v>42</v>
      </c>
      <c r="C37" s="7"/>
      <c r="D37" s="7"/>
      <c r="E37" s="7"/>
      <c r="F37" s="7"/>
      <c r="G37" s="7"/>
      <c r="H37" s="7"/>
      <c r="I37" s="7"/>
      <c r="J37" s="14"/>
    </row>
    <row r="38" spans="2:10" s="6" customFormat="1" ht="25.5" x14ac:dyDescent="0.2">
      <c r="B38" s="13" t="s">
        <v>43</v>
      </c>
      <c r="C38" s="8">
        <f>C39*F39+C40*F40+C41*F41+C42*F42+C43*F43</f>
        <v>32.776000000000003</v>
      </c>
      <c r="D38" s="8">
        <v>1.5</v>
      </c>
      <c r="E38" s="9">
        <f t="shared" si="0"/>
        <v>49.164000000000001</v>
      </c>
      <c r="F38" s="8">
        <v>1</v>
      </c>
      <c r="G38" s="7" t="s">
        <v>11</v>
      </c>
      <c r="H38" s="7"/>
      <c r="I38" s="9">
        <v>20</v>
      </c>
      <c r="J38" s="15">
        <f t="shared" si="1"/>
        <v>49.164000000000001</v>
      </c>
    </row>
    <row r="39" spans="2:10" ht="25.5" x14ac:dyDescent="0.2">
      <c r="B39" s="16" t="s">
        <v>44</v>
      </c>
      <c r="C39" s="3">
        <v>10.46</v>
      </c>
      <c r="D39" s="3">
        <v>1.5</v>
      </c>
      <c r="E39" s="5">
        <f t="shared" si="0"/>
        <v>15.690000000000001</v>
      </c>
      <c r="F39" s="3">
        <v>1.1000000000000001</v>
      </c>
      <c r="G39" s="4" t="s">
        <v>11</v>
      </c>
      <c r="H39" s="2"/>
      <c r="I39" s="5">
        <v>20</v>
      </c>
      <c r="J39" s="17">
        <f t="shared" si="1"/>
        <v>17.259000000000004</v>
      </c>
    </row>
    <row r="40" spans="2:10" ht="51" x14ac:dyDescent="0.2">
      <c r="B40" s="16" t="s">
        <v>45</v>
      </c>
      <c r="C40" s="3">
        <v>9.15</v>
      </c>
      <c r="D40" s="3">
        <v>1.5009999999999999</v>
      </c>
      <c r="E40" s="5">
        <f t="shared" si="0"/>
        <v>13.73415</v>
      </c>
      <c r="F40" s="3">
        <v>1.1200000000000001</v>
      </c>
      <c r="G40" s="4" t="s">
        <v>11</v>
      </c>
      <c r="H40" s="2"/>
      <c r="I40" s="5">
        <v>20</v>
      </c>
      <c r="J40" s="17">
        <f t="shared" si="1"/>
        <v>15.382248000000001</v>
      </c>
    </row>
    <row r="41" spans="2:10" ht="25.5" x14ac:dyDescent="0.2">
      <c r="B41" s="16" t="s">
        <v>46</v>
      </c>
      <c r="C41" s="3">
        <v>2.67</v>
      </c>
      <c r="D41" s="3">
        <v>1.502</v>
      </c>
      <c r="E41" s="5">
        <f t="shared" si="0"/>
        <v>4.0103400000000002</v>
      </c>
      <c r="F41" s="3">
        <v>0.3</v>
      </c>
      <c r="G41" s="4" t="s">
        <v>14</v>
      </c>
      <c r="H41" s="2"/>
      <c r="I41" s="5">
        <v>20</v>
      </c>
      <c r="J41" s="17">
        <f t="shared" si="1"/>
        <v>1.2031020000000001</v>
      </c>
    </row>
    <row r="42" spans="2:10" x14ac:dyDescent="0.2">
      <c r="B42" s="16" t="s">
        <v>41</v>
      </c>
      <c r="C42" s="3">
        <v>3.21</v>
      </c>
      <c r="D42" s="3">
        <v>1.502</v>
      </c>
      <c r="E42" s="5">
        <f t="shared" si="0"/>
        <v>4.8214199999999998</v>
      </c>
      <c r="F42" s="3">
        <v>0.1</v>
      </c>
      <c r="G42" s="4" t="s">
        <v>23</v>
      </c>
      <c r="H42" s="2"/>
      <c r="I42" s="5">
        <v>20</v>
      </c>
      <c r="J42" s="17">
        <f t="shared" si="1"/>
        <v>0.48214200000000002</v>
      </c>
    </row>
    <row r="43" spans="2:10" x14ac:dyDescent="0.2">
      <c r="B43" s="16" t="s">
        <v>15</v>
      </c>
      <c r="C43" s="3">
        <v>30</v>
      </c>
      <c r="D43" s="3">
        <v>1.5</v>
      </c>
      <c r="E43" s="5">
        <f t="shared" si="0"/>
        <v>45</v>
      </c>
      <c r="F43" s="3">
        <v>0.33</v>
      </c>
      <c r="G43" s="4" t="s">
        <v>16</v>
      </c>
      <c r="H43" s="2"/>
      <c r="I43" s="5">
        <v>20</v>
      </c>
      <c r="J43" s="17">
        <f t="shared" si="1"/>
        <v>14.850000000000001</v>
      </c>
    </row>
    <row r="44" spans="2:10" s="6" customFormat="1" x14ac:dyDescent="0.2">
      <c r="B44" s="13" t="s">
        <v>30</v>
      </c>
      <c r="C44" s="7"/>
      <c r="D44" s="7"/>
      <c r="E44" s="7"/>
      <c r="F44" s="7"/>
      <c r="G44" s="7"/>
      <c r="H44" s="7"/>
      <c r="I44" s="7"/>
      <c r="J44" s="14"/>
    </row>
    <row r="45" spans="2:10" s="6" customFormat="1" ht="25.5" x14ac:dyDescent="0.2">
      <c r="B45" s="13" t="s">
        <v>49</v>
      </c>
      <c r="C45" s="8">
        <f>C46*F46+C47*F47+C48*F48+C49*F49</f>
        <v>47.6845</v>
      </c>
      <c r="D45" s="8">
        <v>1.5</v>
      </c>
      <c r="E45" s="9">
        <f t="shared" si="0"/>
        <v>71.526749999999993</v>
      </c>
      <c r="F45" s="8">
        <v>1</v>
      </c>
      <c r="G45" s="7" t="s">
        <v>11</v>
      </c>
      <c r="H45" s="7"/>
      <c r="I45" s="9">
        <v>20</v>
      </c>
      <c r="J45" s="15">
        <f t="shared" si="1"/>
        <v>71.526749999999993</v>
      </c>
    </row>
    <row r="46" spans="2:10" ht="38.25" x14ac:dyDescent="0.2">
      <c r="B46" s="16" t="s">
        <v>47</v>
      </c>
      <c r="C46" s="3">
        <v>28.75</v>
      </c>
      <c r="D46" s="3">
        <v>1.5</v>
      </c>
      <c r="E46" s="5">
        <f t="shared" si="0"/>
        <v>43.125</v>
      </c>
      <c r="F46" s="3">
        <v>1.1499999999999999</v>
      </c>
      <c r="G46" s="4" t="s">
        <v>11</v>
      </c>
      <c r="H46" s="2"/>
      <c r="I46" s="5">
        <v>20</v>
      </c>
      <c r="J46" s="17">
        <f t="shared" si="1"/>
        <v>49.593749999999993</v>
      </c>
    </row>
    <row r="47" spans="2:10" ht="25.5" x14ac:dyDescent="0.2">
      <c r="B47" s="16" t="s">
        <v>46</v>
      </c>
      <c r="C47" s="3">
        <v>2.67</v>
      </c>
      <c r="D47" s="3">
        <v>1.502</v>
      </c>
      <c r="E47" s="5">
        <f t="shared" si="0"/>
        <v>4.0103400000000002</v>
      </c>
      <c r="F47" s="3">
        <v>0.3</v>
      </c>
      <c r="G47" s="4" t="s">
        <v>14</v>
      </c>
      <c r="H47" s="2"/>
      <c r="I47" s="5">
        <v>20</v>
      </c>
      <c r="J47" s="17">
        <f t="shared" si="1"/>
        <v>1.2031020000000001</v>
      </c>
    </row>
    <row r="48" spans="2:10" x14ac:dyDescent="0.2">
      <c r="B48" s="16" t="s">
        <v>41</v>
      </c>
      <c r="C48" s="3">
        <v>3.21</v>
      </c>
      <c r="D48" s="3">
        <v>1.502</v>
      </c>
      <c r="E48" s="5">
        <f t="shared" si="0"/>
        <v>4.8214199999999998</v>
      </c>
      <c r="F48" s="3">
        <v>0.1</v>
      </c>
      <c r="G48" s="4" t="s">
        <v>23</v>
      </c>
      <c r="H48" s="2"/>
      <c r="I48" s="5">
        <v>20</v>
      </c>
      <c r="J48" s="17">
        <f t="shared" si="1"/>
        <v>0.48214200000000002</v>
      </c>
    </row>
    <row r="49" spans="2:10" x14ac:dyDescent="0.2">
      <c r="B49" s="16" t="s">
        <v>15</v>
      </c>
      <c r="C49" s="3">
        <v>30</v>
      </c>
      <c r="D49" s="3">
        <v>1.5</v>
      </c>
      <c r="E49" s="5">
        <f t="shared" si="0"/>
        <v>45</v>
      </c>
      <c r="F49" s="3">
        <v>0.45</v>
      </c>
      <c r="G49" s="4" t="s">
        <v>16</v>
      </c>
      <c r="H49" s="2"/>
      <c r="I49" s="5">
        <v>20</v>
      </c>
      <c r="J49" s="17">
        <f t="shared" si="1"/>
        <v>20.25</v>
      </c>
    </row>
    <row r="50" spans="2:10" s="6" customFormat="1" x14ac:dyDescent="0.2">
      <c r="B50" s="13" t="s">
        <v>31</v>
      </c>
      <c r="C50" s="7"/>
      <c r="D50" s="7"/>
      <c r="E50" s="7"/>
      <c r="F50" s="7"/>
      <c r="G50" s="7"/>
      <c r="H50" s="7"/>
      <c r="I50" s="7"/>
      <c r="J50" s="14"/>
    </row>
    <row r="51" spans="2:10" s="6" customFormat="1" ht="25.5" x14ac:dyDescent="0.2">
      <c r="B51" s="13" t="s">
        <v>48</v>
      </c>
      <c r="C51" s="8">
        <f>C52*F52+C53*F53+C54*F54+C55*F55</f>
        <v>27.865100000000005</v>
      </c>
      <c r="D51" s="8">
        <v>1.5</v>
      </c>
      <c r="E51" s="9">
        <f t="shared" si="0"/>
        <v>41.797650000000004</v>
      </c>
      <c r="F51" s="8">
        <v>1</v>
      </c>
      <c r="G51" s="7" t="s">
        <v>11</v>
      </c>
      <c r="H51" s="7"/>
      <c r="I51" s="9">
        <v>20</v>
      </c>
      <c r="J51" s="15">
        <f t="shared" si="1"/>
        <v>41.797650000000004</v>
      </c>
    </row>
    <row r="52" spans="2:10" ht="38.25" x14ac:dyDescent="0.2">
      <c r="B52" s="16" t="s">
        <v>50</v>
      </c>
      <c r="C52" s="3">
        <v>19.239999999999998</v>
      </c>
      <c r="D52" s="3">
        <v>1.5</v>
      </c>
      <c r="E52" s="5">
        <f t="shared" si="0"/>
        <v>28.86</v>
      </c>
      <c r="F52" s="3">
        <v>1.1000000000000001</v>
      </c>
      <c r="G52" s="4" t="s">
        <v>11</v>
      </c>
      <c r="H52" s="2"/>
      <c r="I52" s="5">
        <v>20</v>
      </c>
      <c r="J52" s="17">
        <f t="shared" si="1"/>
        <v>31.746000000000002</v>
      </c>
    </row>
    <row r="53" spans="2:10" ht="25.5" x14ac:dyDescent="0.2">
      <c r="B53" s="16" t="s">
        <v>46</v>
      </c>
      <c r="C53" s="3">
        <v>2.67</v>
      </c>
      <c r="D53" s="3">
        <v>1.502</v>
      </c>
      <c r="E53" s="5">
        <f t="shared" si="0"/>
        <v>4.0103400000000002</v>
      </c>
      <c r="F53" s="3">
        <v>0.03</v>
      </c>
      <c r="G53" s="4" t="s">
        <v>14</v>
      </c>
      <c r="H53" s="2"/>
      <c r="I53" s="5">
        <v>20</v>
      </c>
      <c r="J53" s="17">
        <f t="shared" si="1"/>
        <v>0.12031020000000001</v>
      </c>
    </row>
    <row r="54" spans="2:10" x14ac:dyDescent="0.2">
      <c r="B54" s="16" t="s">
        <v>41</v>
      </c>
      <c r="C54" s="3">
        <v>3.21</v>
      </c>
      <c r="D54" s="3">
        <v>1.502</v>
      </c>
      <c r="E54" s="5">
        <f t="shared" si="0"/>
        <v>4.8214199999999998</v>
      </c>
      <c r="F54" s="3">
        <v>0.1</v>
      </c>
      <c r="G54" s="4" t="s">
        <v>23</v>
      </c>
      <c r="H54" s="2"/>
      <c r="I54" s="5">
        <v>20</v>
      </c>
      <c r="J54" s="17">
        <f t="shared" si="1"/>
        <v>0.48214200000000002</v>
      </c>
    </row>
    <row r="55" spans="2:10" x14ac:dyDescent="0.2">
      <c r="B55" s="16" t="s">
        <v>15</v>
      </c>
      <c r="C55" s="3">
        <v>30</v>
      </c>
      <c r="D55" s="3">
        <v>1.5</v>
      </c>
      <c r="E55" s="5">
        <f t="shared" si="0"/>
        <v>45</v>
      </c>
      <c r="F55" s="3">
        <v>0.21</v>
      </c>
      <c r="G55" s="4" t="s">
        <v>16</v>
      </c>
      <c r="H55" s="2"/>
      <c r="I55" s="5">
        <v>20</v>
      </c>
      <c r="J55" s="17">
        <f t="shared" si="1"/>
        <v>9.4499999999999993</v>
      </c>
    </row>
    <row r="56" spans="2:10" s="6" customFormat="1" ht="25.5" x14ac:dyDescent="0.2">
      <c r="B56" s="13" t="s">
        <v>51</v>
      </c>
      <c r="C56" s="8">
        <f>C57*F57+C58*F58+C59*F59+C60*F60+C61*F61</f>
        <v>31.7455</v>
      </c>
      <c r="D56" s="8">
        <v>1.5</v>
      </c>
      <c r="E56" s="9">
        <f t="shared" si="0"/>
        <v>47.618250000000003</v>
      </c>
      <c r="F56" s="8">
        <v>1</v>
      </c>
      <c r="G56" s="7" t="s">
        <v>11</v>
      </c>
      <c r="H56" s="7"/>
      <c r="I56" s="9">
        <v>20</v>
      </c>
      <c r="J56" s="15">
        <f t="shared" si="1"/>
        <v>47.618250000000003</v>
      </c>
    </row>
    <row r="57" spans="2:10" ht="51" x14ac:dyDescent="0.2">
      <c r="B57" s="16" t="s">
        <v>45</v>
      </c>
      <c r="C57" s="3">
        <v>9.15</v>
      </c>
      <c r="D57" s="3">
        <v>1.5009999999999999</v>
      </c>
      <c r="E57" s="5">
        <f t="shared" si="0"/>
        <v>13.73415</v>
      </c>
      <c r="F57" s="3">
        <v>1.1200000000000001</v>
      </c>
      <c r="G57" s="4" t="s">
        <v>11</v>
      </c>
      <c r="H57" s="2"/>
      <c r="I57" s="5">
        <v>20</v>
      </c>
      <c r="J57" s="17">
        <f t="shared" si="1"/>
        <v>15.382248000000001</v>
      </c>
    </row>
    <row r="58" spans="2:10" ht="25.5" x14ac:dyDescent="0.2">
      <c r="B58" s="16" t="s">
        <v>52</v>
      </c>
      <c r="C58" s="3">
        <v>8.15</v>
      </c>
      <c r="D58" s="3">
        <v>1.5009999999999999</v>
      </c>
      <c r="E58" s="5">
        <f t="shared" si="0"/>
        <v>12.23315</v>
      </c>
      <c r="F58" s="3">
        <v>1.1000000000000001</v>
      </c>
      <c r="G58" s="4" t="s">
        <v>11</v>
      </c>
      <c r="H58" s="2"/>
      <c r="I58" s="5">
        <v>20</v>
      </c>
      <c r="J58" s="17">
        <f t="shared" si="1"/>
        <v>13.456465000000001</v>
      </c>
    </row>
    <row r="59" spans="2:10" ht="25.5" x14ac:dyDescent="0.2">
      <c r="B59" s="16" t="s">
        <v>46</v>
      </c>
      <c r="C59" s="3">
        <v>2.67</v>
      </c>
      <c r="D59" s="3">
        <v>1.502</v>
      </c>
      <c r="E59" s="5">
        <f t="shared" si="0"/>
        <v>4.0103400000000002</v>
      </c>
      <c r="F59" s="3">
        <v>0.3</v>
      </c>
      <c r="G59" s="4" t="s">
        <v>14</v>
      </c>
      <c r="H59" s="2"/>
      <c r="I59" s="5">
        <v>20</v>
      </c>
      <c r="J59" s="17">
        <f t="shared" si="1"/>
        <v>1.2031020000000001</v>
      </c>
    </row>
    <row r="60" spans="2:10" x14ac:dyDescent="0.2">
      <c r="B60" s="16" t="s">
        <v>41</v>
      </c>
      <c r="C60" s="3">
        <v>3.21</v>
      </c>
      <c r="D60" s="3">
        <v>1.502</v>
      </c>
      <c r="E60" s="5">
        <f t="shared" si="0"/>
        <v>4.8214199999999998</v>
      </c>
      <c r="F60" s="3">
        <v>0.15</v>
      </c>
      <c r="G60" s="4" t="s">
        <v>23</v>
      </c>
      <c r="H60" s="2"/>
      <c r="I60" s="5">
        <v>20</v>
      </c>
      <c r="J60" s="17">
        <f t="shared" si="1"/>
        <v>0.72321299999999999</v>
      </c>
    </row>
    <row r="61" spans="2:10" x14ac:dyDescent="0.2">
      <c r="B61" s="16" t="s">
        <v>15</v>
      </c>
      <c r="C61" s="3">
        <v>30</v>
      </c>
      <c r="D61" s="3">
        <v>1.5</v>
      </c>
      <c r="E61" s="5">
        <f t="shared" si="0"/>
        <v>45</v>
      </c>
      <c r="F61" s="3">
        <v>0.375</v>
      </c>
      <c r="G61" s="4" t="s">
        <v>16</v>
      </c>
      <c r="H61" s="2"/>
      <c r="I61" s="5">
        <v>20</v>
      </c>
      <c r="J61" s="17">
        <f t="shared" si="1"/>
        <v>16.875</v>
      </c>
    </row>
    <row r="62" spans="2:10" s="6" customFormat="1" x14ac:dyDescent="0.2">
      <c r="B62" s="13" t="s">
        <v>30</v>
      </c>
      <c r="C62" s="7"/>
      <c r="D62" s="7"/>
      <c r="E62" s="7"/>
      <c r="F62" s="7"/>
      <c r="G62" s="7"/>
      <c r="H62" s="7"/>
      <c r="I62" s="7"/>
      <c r="J62" s="14"/>
    </row>
    <row r="63" spans="2:10" s="6" customFormat="1" ht="25.5" x14ac:dyDescent="0.2">
      <c r="B63" s="13" t="s">
        <v>53</v>
      </c>
      <c r="C63" s="8">
        <f>C64*F64+C65*F65+C66*F66+C67*F67+C68*F68</f>
        <v>76.3005</v>
      </c>
      <c r="D63" s="8">
        <v>1.5009999999999999</v>
      </c>
      <c r="E63" s="9">
        <f t="shared" si="0"/>
        <v>114.52705049999999</v>
      </c>
      <c r="F63" s="8">
        <v>1</v>
      </c>
      <c r="G63" s="7" t="s">
        <v>11</v>
      </c>
      <c r="H63" s="7"/>
      <c r="I63" s="9">
        <v>20</v>
      </c>
      <c r="J63" s="15">
        <f t="shared" si="1"/>
        <v>114.52705049999999</v>
      </c>
    </row>
    <row r="64" spans="2:10" x14ac:dyDescent="0.2">
      <c r="B64" s="16" t="s">
        <v>54</v>
      </c>
      <c r="C64" s="3">
        <v>6.75</v>
      </c>
      <c r="D64" s="3">
        <v>1.5009999999999999</v>
      </c>
      <c r="E64" s="5">
        <f t="shared" si="0"/>
        <v>10.131749999999998</v>
      </c>
      <c r="F64" s="3">
        <v>1.1200000000000001</v>
      </c>
      <c r="G64" s="4" t="s">
        <v>11</v>
      </c>
      <c r="H64" s="2"/>
      <c r="I64" s="5">
        <v>20</v>
      </c>
      <c r="J64" s="17">
        <f t="shared" si="1"/>
        <v>11.34756</v>
      </c>
    </row>
    <row r="65" spans="2:10" ht="38.25" x14ac:dyDescent="0.2">
      <c r="B65" s="16" t="s">
        <v>55</v>
      </c>
      <c r="C65" s="3">
        <v>45.73</v>
      </c>
      <c r="D65" s="3">
        <v>1.5</v>
      </c>
      <c r="E65" s="5">
        <f t="shared" si="0"/>
        <v>68.594999999999999</v>
      </c>
      <c r="F65" s="3">
        <v>1.1499999999999999</v>
      </c>
      <c r="G65" s="4" t="s">
        <v>11</v>
      </c>
      <c r="H65" s="2"/>
      <c r="I65" s="5">
        <v>20</v>
      </c>
      <c r="J65" s="17">
        <f t="shared" si="1"/>
        <v>78.884249999999994</v>
      </c>
    </row>
    <row r="66" spans="2:10" x14ac:dyDescent="0.2">
      <c r="B66" s="16" t="s">
        <v>56</v>
      </c>
      <c r="C66" s="3">
        <v>0.01</v>
      </c>
      <c r="D66" s="3">
        <v>2</v>
      </c>
      <c r="E66" s="5">
        <f t="shared" si="0"/>
        <v>0.02</v>
      </c>
      <c r="F66" s="3">
        <v>8</v>
      </c>
      <c r="G66" s="4" t="s">
        <v>5</v>
      </c>
      <c r="H66" s="2"/>
      <c r="I66" s="5">
        <v>20</v>
      </c>
      <c r="J66" s="17">
        <f t="shared" si="1"/>
        <v>0.16</v>
      </c>
    </row>
    <row r="67" spans="2:10" x14ac:dyDescent="0.2">
      <c r="B67" s="16" t="s">
        <v>41</v>
      </c>
      <c r="C67" s="3">
        <v>3.21</v>
      </c>
      <c r="D67" s="3">
        <v>1.502</v>
      </c>
      <c r="E67" s="5">
        <f t="shared" si="0"/>
        <v>4.8214199999999998</v>
      </c>
      <c r="F67" s="3">
        <v>0.1</v>
      </c>
      <c r="G67" s="4" t="s">
        <v>23</v>
      </c>
      <c r="H67" s="2"/>
      <c r="I67" s="5">
        <v>20</v>
      </c>
      <c r="J67" s="17">
        <f t="shared" si="1"/>
        <v>0.48214200000000002</v>
      </c>
    </row>
    <row r="68" spans="2:10" x14ac:dyDescent="0.2">
      <c r="B68" s="16" t="s">
        <v>15</v>
      </c>
      <c r="C68" s="3">
        <v>30</v>
      </c>
      <c r="D68" s="3">
        <v>1.5</v>
      </c>
      <c r="E68" s="5">
        <f t="shared" si="0"/>
        <v>45</v>
      </c>
      <c r="F68" s="3">
        <v>0.52500000000000002</v>
      </c>
      <c r="G68" s="4" t="s">
        <v>16</v>
      </c>
      <c r="H68" s="2"/>
      <c r="I68" s="5">
        <v>20</v>
      </c>
      <c r="J68" s="17">
        <f t="shared" si="1"/>
        <v>23.625</v>
      </c>
    </row>
    <row r="69" spans="2:10" s="6" customFormat="1" x14ac:dyDescent="0.2">
      <c r="B69" s="13" t="s">
        <v>32</v>
      </c>
      <c r="C69" s="7"/>
      <c r="D69" s="7"/>
      <c r="E69" s="7"/>
      <c r="F69" s="7"/>
      <c r="G69" s="7"/>
      <c r="H69" s="7"/>
      <c r="I69" s="7"/>
      <c r="J69" s="14"/>
    </row>
    <row r="70" spans="2:10" s="6" customFormat="1" x14ac:dyDescent="0.2">
      <c r="B70" s="13" t="s">
        <v>57</v>
      </c>
      <c r="C70" s="8">
        <f>C71*F71+C72*F72+C73*F73</f>
        <v>20.787000000000003</v>
      </c>
      <c r="D70" s="8">
        <v>1.5</v>
      </c>
      <c r="E70" s="9">
        <f t="shared" si="0"/>
        <v>31.180500000000002</v>
      </c>
      <c r="F70" s="8">
        <v>1</v>
      </c>
      <c r="G70" s="7" t="s">
        <v>11</v>
      </c>
      <c r="H70" s="7"/>
      <c r="I70" s="9">
        <v>20</v>
      </c>
      <c r="J70" s="15">
        <f t="shared" si="1"/>
        <v>31.180500000000002</v>
      </c>
    </row>
    <row r="71" spans="2:10" ht="51" x14ac:dyDescent="0.2">
      <c r="B71" s="16" t="s">
        <v>58</v>
      </c>
      <c r="C71" s="3">
        <v>13.05</v>
      </c>
      <c r="D71" s="3">
        <v>1.5</v>
      </c>
      <c r="E71" s="5">
        <f t="shared" si="0"/>
        <v>19.575000000000003</v>
      </c>
      <c r="F71" s="3">
        <v>1.1200000000000001</v>
      </c>
      <c r="G71" s="4" t="s">
        <v>11</v>
      </c>
      <c r="H71" s="2"/>
      <c r="I71" s="5">
        <v>20</v>
      </c>
      <c r="J71" s="17">
        <f t="shared" si="1"/>
        <v>21.924000000000007</v>
      </c>
    </row>
    <row r="72" spans="2:10" x14ac:dyDescent="0.2">
      <c r="B72" s="16" t="s">
        <v>41</v>
      </c>
      <c r="C72" s="3">
        <v>3.21</v>
      </c>
      <c r="D72" s="3">
        <v>1.502</v>
      </c>
      <c r="E72" s="5">
        <f t="shared" ref="E72:E87" si="2">C72*D72</f>
        <v>4.8214199999999998</v>
      </c>
      <c r="F72" s="3">
        <v>0.1</v>
      </c>
      <c r="G72" s="4" t="s">
        <v>23</v>
      </c>
      <c r="H72" s="2"/>
      <c r="I72" s="5">
        <v>20</v>
      </c>
      <c r="J72" s="17">
        <f t="shared" ref="J72:J95" si="3">E72*F72</f>
        <v>0.48214200000000002</v>
      </c>
    </row>
    <row r="73" spans="2:10" x14ac:dyDescent="0.2">
      <c r="B73" s="16" t="s">
        <v>15</v>
      </c>
      <c r="C73" s="3">
        <v>30</v>
      </c>
      <c r="D73" s="3">
        <v>1.5</v>
      </c>
      <c r="E73" s="5">
        <f t="shared" si="2"/>
        <v>45</v>
      </c>
      <c r="F73" s="3">
        <v>0.19500000000000001</v>
      </c>
      <c r="G73" s="4" t="s">
        <v>16</v>
      </c>
      <c r="H73" s="2"/>
      <c r="I73" s="5">
        <v>20</v>
      </c>
      <c r="J73" s="17">
        <f t="shared" si="3"/>
        <v>8.7750000000000004</v>
      </c>
    </row>
    <row r="74" spans="2:10" s="6" customFormat="1" ht="25.5" x14ac:dyDescent="0.2">
      <c r="B74" s="13" t="s">
        <v>38</v>
      </c>
      <c r="C74" s="8">
        <f>C75*F75+C76*F76+C77*F77+C78*F78+C79*F79</f>
        <v>31.889700000000005</v>
      </c>
      <c r="D74" s="8">
        <v>1.5</v>
      </c>
      <c r="E74" s="9">
        <f t="shared" si="2"/>
        <v>47.834550000000007</v>
      </c>
      <c r="F74" s="8">
        <v>1</v>
      </c>
      <c r="G74" s="7" t="s">
        <v>11</v>
      </c>
      <c r="H74" s="7"/>
      <c r="I74" s="9">
        <v>20</v>
      </c>
      <c r="J74" s="15">
        <f t="shared" si="3"/>
        <v>47.834550000000007</v>
      </c>
    </row>
    <row r="75" spans="2:10" x14ac:dyDescent="0.2">
      <c r="B75" s="16" t="s">
        <v>41</v>
      </c>
      <c r="C75" s="3">
        <v>3.21</v>
      </c>
      <c r="D75" s="3">
        <v>1.502</v>
      </c>
      <c r="E75" s="5">
        <f t="shared" si="2"/>
        <v>4.8214199999999998</v>
      </c>
      <c r="F75" s="3">
        <v>0.15</v>
      </c>
      <c r="G75" s="4" t="s">
        <v>23</v>
      </c>
      <c r="H75" s="2"/>
      <c r="I75" s="5">
        <v>20</v>
      </c>
      <c r="J75" s="17">
        <f t="shared" si="3"/>
        <v>0.72321299999999999</v>
      </c>
    </row>
    <row r="76" spans="2:10" x14ac:dyDescent="0.2">
      <c r="B76" s="16" t="s">
        <v>15</v>
      </c>
      <c r="C76" s="3">
        <v>30</v>
      </c>
      <c r="D76" s="3">
        <v>1.5</v>
      </c>
      <c r="E76" s="5">
        <f t="shared" si="2"/>
        <v>45</v>
      </c>
      <c r="F76" s="3">
        <v>0.39</v>
      </c>
      <c r="G76" s="4" t="s">
        <v>16</v>
      </c>
      <c r="H76" s="2"/>
      <c r="I76" s="5">
        <v>20</v>
      </c>
      <c r="J76" s="17">
        <f t="shared" si="3"/>
        <v>17.55</v>
      </c>
    </row>
    <row r="77" spans="2:10" ht="38.25" x14ac:dyDescent="0.2">
      <c r="B77" s="16" t="s">
        <v>37</v>
      </c>
      <c r="C77" s="3">
        <v>7.91</v>
      </c>
      <c r="D77" s="3">
        <v>1.5009999999999999</v>
      </c>
      <c r="E77" s="5">
        <f t="shared" si="2"/>
        <v>11.872909999999999</v>
      </c>
      <c r="F77" s="3">
        <v>1.1200000000000001</v>
      </c>
      <c r="G77" s="4" t="s">
        <v>11</v>
      </c>
      <c r="H77" s="2"/>
      <c r="I77" s="5">
        <v>20</v>
      </c>
      <c r="J77" s="17">
        <f t="shared" si="3"/>
        <v>13.2976592</v>
      </c>
    </row>
    <row r="78" spans="2:10" ht="25.5" x14ac:dyDescent="0.2">
      <c r="B78" s="16" t="s">
        <v>52</v>
      </c>
      <c r="C78" s="3">
        <v>8.15</v>
      </c>
      <c r="D78" s="3">
        <v>1.5009999999999999</v>
      </c>
      <c r="E78" s="5">
        <f t="shared" si="2"/>
        <v>12.23315</v>
      </c>
      <c r="F78" s="3">
        <v>1.1000000000000001</v>
      </c>
      <c r="G78" s="4" t="s">
        <v>11</v>
      </c>
      <c r="H78" s="2"/>
      <c r="I78" s="5">
        <v>20</v>
      </c>
      <c r="J78" s="17">
        <f t="shared" si="3"/>
        <v>13.456465000000001</v>
      </c>
    </row>
    <row r="79" spans="2:10" ht="25.5" x14ac:dyDescent="0.2">
      <c r="B79" s="16" t="s">
        <v>59</v>
      </c>
      <c r="C79" s="3">
        <v>1.57</v>
      </c>
      <c r="D79" s="3">
        <v>1.5029999999999999</v>
      </c>
      <c r="E79" s="5">
        <f t="shared" si="2"/>
        <v>2.3597099999999998</v>
      </c>
      <c r="F79" s="3">
        <v>1.2</v>
      </c>
      <c r="G79" s="4" t="s">
        <v>11</v>
      </c>
      <c r="H79" s="2"/>
      <c r="I79" s="5">
        <v>20</v>
      </c>
      <c r="J79" s="17">
        <f t="shared" si="3"/>
        <v>2.8316519999999996</v>
      </c>
    </row>
    <row r="80" spans="2:10" s="6" customFormat="1" x14ac:dyDescent="0.2">
      <c r="B80" s="13" t="s">
        <v>33</v>
      </c>
      <c r="C80" s="7"/>
      <c r="D80" s="7"/>
      <c r="E80" s="7"/>
      <c r="F80" s="7"/>
      <c r="G80" s="7"/>
      <c r="H80" s="7"/>
      <c r="I80" s="7"/>
      <c r="J80" s="14"/>
    </row>
    <row r="81" spans="2:10" s="6" customFormat="1" ht="25.5" x14ac:dyDescent="0.2">
      <c r="B81" s="13" t="s">
        <v>60</v>
      </c>
      <c r="C81" s="8">
        <f>C82*F82+C83*F83+C84*F84+C85*F85+C86*F86</f>
        <v>44.701700000000002</v>
      </c>
      <c r="D81" s="8">
        <v>1.5</v>
      </c>
      <c r="E81" s="9">
        <f t="shared" si="2"/>
        <v>67.052549999999997</v>
      </c>
      <c r="F81" s="8">
        <v>1</v>
      </c>
      <c r="G81" s="7" t="s">
        <v>11</v>
      </c>
      <c r="H81" s="7"/>
      <c r="I81" s="9">
        <v>20</v>
      </c>
      <c r="J81" s="15">
        <f t="shared" si="3"/>
        <v>67.052549999999997</v>
      </c>
    </row>
    <row r="82" spans="2:10" ht="38.25" x14ac:dyDescent="0.2">
      <c r="B82" s="16" t="s">
        <v>61</v>
      </c>
      <c r="C82" s="3">
        <v>7.9</v>
      </c>
      <c r="D82" s="3">
        <v>1.5</v>
      </c>
      <c r="E82" s="5">
        <f t="shared" si="2"/>
        <v>11.850000000000001</v>
      </c>
      <c r="F82" s="3">
        <v>1.1200000000000001</v>
      </c>
      <c r="G82" s="4" t="s">
        <v>11</v>
      </c>
      <c r="H82" s="2"/>
      <c r="I82" s="5">
        <v>20</v>
      </c>
      <c r="J82" s="17">
        <f t="shared" si="3"/>
        <v>13.272000000000002</v>
      </c>
    </row>
    <row r="83" spans="2:10" ht="51" x14ac:dyDescent="0.2">
      <c r="B83" s="16" t="s">
        <v>62</v>
      </c>
      <c r="C83" s="3">
        <v>11.17</v>
      </c>
      <c r="D83" s="3">
        <v>1.5</v>
      </c>
      <c r="E83" s="5">
        <f t="shared" si="2"/>
        <v>16.754999999999999</v>
      </c>
      <c r="F83" s="3">
        <v>1.1499999999999999</v>
      </c>
      <c r="G83" s="4" t="s">
        <v>11</v>
      </c>
      <c r="H83" s="2"/>
      <c r="I83" s="5">
        <v>20</v>
      </c>
      <c r="J83" s="17">
        <f t="shared" si="3"/>
        <v>19.268249999999998</v>
      </c>
    </row>
    <row r="84" spans="2:10" ht="25.5" x14ac:dyDescent="0.2">
      <c r="B84" s="16" t="s">
        <v>46</v>
      </c>
      <c r="C84" s="3">
        <v>2.67</v>
      </c>
      <c r="D84" s="3">
        <v>1.502</v>
      </c>
      <c r="E84" s="5">
        <f t="shared" si="2"/>
        <v>4.0103400000000002</v>
      </c>
      <c r="F84" s="3">
        <v>0.01</v>
      </c>
      <c r="G84" s="4" t="s">
        <v>14</v>
      </c>
      <c r="H84" s="2"/>
      <c r="I84" s="5">
        <v>20</v>
      </c>
      <c r="J84" s="17">
        <f t="shared" si="3"/>
        <v>4.0103400000000004E-2</v>
      </c>
    </row>
    <row r="85" spans="2:10" x14ac:dyDescent="0.2">
      <c r="B85" s="16" t="s">
        <v>41</v>
      </c>
      <c r="C85" s="3">
        <v>3.21</v>
      </c>
      <c r="D85" s="3">
        <v>1.502</v>
      </c>
      <c r="E85" s="5">
        <f t="shared" si="2"/>
        <v>4.8214199999999998</v>
      </c>
      <c r="F85" s="3">
        <v>0.15</v>
      </c>
      <c r="G85" s="4" t="s">
        <v>23</v>
      </c>
      <c r="H85" s="2"/>
      <c r="I85" s="5">
        <v>20</v>
      </c>
      <c r="J85" s="17">
        <f t="shared" si="3"/>
        <v>0.72321299999999999</v>
      </c>
    </row>
    <row r="86" spans="2:10" x14ac:dyDescent="0.2">
      <c r="B86" s="16" t="s">
        <v>15</v>
      </c>
      <c r="C86" s="3">
        <v>30</v>
      </c>
      <c r="D86" s="3">
        <v>1.5</v>
      </c>
      <c r="E86" s="5">
        <f t="shared" si="2"/>
        <v>45</v>
      </c>
      <c r="F86" s="3">
        <v>0.75</v>
      </c>
      <c r="G86" s="4" t="s">
        <v>16</v>
      </c>
      <c r="H86" s="2"/>
      <c r="I86" s="5">
        <v>20</v>
      </c>
      <c r="J86" s="17">
        <f t="shared" si="3"/>
        <v>33.75</v>
      </c>
    </row>
    <row r="87" spans="2:10" s="6" customFormat="1" x14ac:dyDescent="0.2">
      <c r="B87" s="13" t="s">
        <v>63</v>
      </c>
      <c r="C87" s="8">
        <f>C88*F88+C89*F89</f>
        <v>5.4399999999999995</v>
      </c>
      <c r="D87" s="8">
        <v>1.5</v>
      </c>
      <c r="E87" s="9">
        <f t="shared" si="2"/>
        <v>8.16</v>
      </c>
      <c r="F87" s="8">
        <v>1</v>
      </c>
      <c r="G87" s="7" t="s">
        <v>11</v>
      </c>
      <c r="H87" s="7"/>
      <c r="I87" s="9">
        <v>20</v>
      </c>
      <c r="J87" s="15">
        <f t="shared" si="3"/>
        <v>8.16</v>
      </c>
    </row>
    <row r="88" spans="2:10" x14ac:dyDescent="0.2">
      <c r="B88" s="16" t="s">
        <v>64</v>
      </c>
      <c r="C88" s="3">
        <v>1.6</v>
      </c>
      <c r="D88" s="3">
        <v>1.5</v>
      </c>
      <c r="E88" s="5">
        <f>C88*D88</f>
        <v>2.4000000000000004</v>
      </c>
      <c r="F88" s="3">
        <v>1.1499999999999999</v>
      </c>
      <c r="G88" s="4" t="s">
        <v>11</v>
      </c>
      <c r="H88" s="2"/>
      <c r="I88" s="5">
        <v>20</v>
      </c>
      <c r="J88" s="17">
        <f t="shared" si="3"/>
        <v>2.7600000000000002</v>
      </c>
    </row>
    <row r="89" spans="2:10" x14ac:dyDescent="0.2">
      <c r="B89" s="16" t="s">
        <v>15</v>
      </c>
      <c r="C89" s="3">
        <v>30</v>
      </c>
      <c r="D89" s="3">
        <v>1.5</v>
      </c>
      <c r="E89" s="5">
        <f t="shared" ref="E89:E95" si="4">C89*D89</f>
        <v>45</v>
      </c>
      <c r="F89" s="3">
        <v>0.12</v>
      </c>
      <c r="G89" s="4" t="s">
        <v>16</v>
      </c>
      <c r="H89" s="2"/>
      <c r="I89" s="5">
        <v>20</v>
      </c>
      <c r="J89" s="17">
        <f t="shared" si="3"/>
        <v>5.3999999999999995</v>
      </c>
    </row>
    <row r="90" spans="2:10" s="6" customFormat="1" ht="25.5" x14ac:dyDescent="0.2">
      <c r="B90" s="13" t="s">
        <v>65</v>
      </c>
      <c r="C90" s="8">
        <f>C91*F91+C92*F92</f>
        <v>49.6</v>
      </c>
      <c r="D90" s="8">
        <v>1.5</v>
      </c>
      <c r="E90" s="9">
        <f t="shared" si="4"/>
        <v>74.400000000000006</v>
      </c>
      <c r="F90" s="8">
        <v>1</v>
      </c>
      <c r="G90" s="7" t="s">
        <v>11</v>
      </c>
      <c r="H90" s="7"/>
      <c r="I90" s="9">
        <v>20</v>
      </c>
      <c r="J90" s="15">
        <f t="shared" si="3"/>
        <v>74.400000000000006</v>
      </c>
    </row>
    <row r="91" spans="2:10" ht="38.25" x14ac:dyDescent="0.2">
      <c r="B91" s="16" t="s">
        <v>66</v>
      </c>
      <c r="C91" s="3">
        <v>22.6</v>
      </c>
      <c r="D91" s="3">
        <v>1.5</v>
      </c>
      <c r="E91" s="5">
        <f t="shared" si="4"/>
        <v>33.900000000000006</v>
      </c>
      <c r="F91" s="3">
        <v>1</v>
      </c>
      <c r="G91" s="4" t="s">
        <v>11</v>
      </c>
      <c r="H91" s="2"/>
      <c r="I91" s="5">
        <v>20</v>
      </c>
      <c r="J91" s="17">
        <f t="shared" si="3"/>
        <v>33.900000000000006</v>
      </c>
    </row>
    <row r="92" spans="2:10" x14ac:dyDescent="0.2">
      <c r="B92" s="16" t="s">
        <v>15</v>
      </c>
      <c r="C92" s="3">
        <v>30</v>
      </c>
      <c r="D92" s="3">
        <v>1.5</v>
      </c>
      <c r="E92" s="5">
        <f t="shared" si="4"/>
        <v>45</v>
      </c>
      <c r="F92" s="3">
        <v>0.9</v>
      </c>
      <c r="G92" s="4" t="s">
        <v>16</v>
      </c>
      <c r="H92" s="2"/>
      <c r="I92" s="5">
        <v>20</v>
      </c>
      <c r="J92" s="17">
        <f t="shared" si="3"/>
        <v>40.5</v>
      </c>
    </row>
    <row r="93" spans="2:10" s="6" customFormat="1" x14ac:dyDescent="0.2">
      <c r="B93" s="13" t="s">
        <v>67</v>
      </c>
      <c r="C93" s="8">
        <f>C94*F94+C95*F95</f>
        <v>13.991999999999999</v>
      </c>
      <c r="D93" s="8">
        <v>1.5</v>
      </c>
      <c r="E93" s="9">
        <f t="shared" si="4"/>
        <v>20.988</v>
      </c>
      <c r="F93" s="8">
        <v>1</v>
      </c>
      <c r="G93" s="7" t="s">
        <v>11</v>
      </c>
      <c r="H93" s="7"/>
      <c r="I93" s="9">
        <v>20</v>
      </c>
      <c r="J93" s="15">
        <f t="shared" si="3"/>
        <v>20.988</v>
      </c>
    </row>
    <row r="94" spans="2:10" ht="25.5" x14ac:dyDescent="0.2">
      <c r="B94" s="16" t="s">
        <v>68</v>
      </c>
      <c r="C94" s="3">
        <v>9.0399999999999991</v>
      </c>
      <c r="D94" s="3">
        <v>1.5</v>
      </c>
      <c r="E94" s="5">
        <f t="shared" si="4"/>
        <v>13.559999999999999</v>
      </c>
      <c r="F94" s="3">
        <v>1.05</v>
      </c>
      <c r="G94" s="4" t="s">
        <v>11</v>
      </c>
      <c r="H94" s="2"/>
      <c r="I94" s="5">
        <v>20</v>
      </c>
      <c r="J94" s="17">
        <f t="shared" si="3"/>
        <v>14.238</v>
      </c>
    </row>
    <row r="95" spans="2:10" ht="13.5" thickBot="1" x14ac:dyDescent="0.25">
      <c r="B95" s="18" t="s">
        <v>15</v>
      </c>
      <c r="C95" s="19">
        <v>30</v>
      </c>
      <c r="D95" s="19">
        <v>1.5</v>
      </c>
      <c r="E95" s="20">
        <f t="shared" si="4"/>
        <v>45</v>
      </c>
      <c r="F95" s="19">
        <v>0.15</v>
      </c>
      <c r="G95" s="21" t="s">
        <v>16</v>
      </c>
      <c r="H95" s="22"/>
      <c r="I95" s="20">
        <v>20</v>
      </c>
      <c r="J95" s="23">
        <f t="shared" si="3"/>
        <v>6.75</v>
      </c>
    </row>
    <row r="98" spans="2:5" ht="13.5" thickBot="1" x14ac:dyDescent="0.25"/>
    <row r="99" spans="2:5" ht="66.75" customHeight="1" thickBot="1" x14ac:dyDescent="0.25">
      <c r="B99" s="24" t="s">
        <v>69</v>
      </c>
      <c r="C99" s="25"/>
      <c r="D99" s="25"/>
      <c r="E99" s="26"/>
    </row>
  </sheetData>
  <mergeCells count="2">
    <mergeCell ref="B99:E99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8608B10C-92B9-4B10-8B08-54BDA90BDFA5}"/>
</file>

<file path=customXml/itemProps2.xml><?xml version="1.0" encoding="utf-8"?>
<ds:datastoreItem xmlns:ds="http://schemas.openxmlformats.org/officeDocument/2006/customXml" ds:itemID="{7CFF183D-752B-4DA4-94B9-D6A0D08DF768}"/>
</file>

<file path=customXml/itemProps3.xml><?xml version="1.0" encoding="utf-8"?>
<ds:datastoreItem xmlns:ds="http://schemas.openxmlformats.org/officeDocument/2006/customXml" ds:itemID="{7CBA9905-31ED-4630-AEA5-A675A1C52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