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5902D333-7F47-4A78-999F-5B8174FD4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5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5" i="1" l="1"/>
  <c r="C269" i="1"/>
  <c r="E269" i="1" s="1"/>
  <c r="J269" i="1" s="1"/>
  <c r="C264" i="1"/>
  <c r="E264" i="1" s="1"/>
  <c r="J264" i="1" s="1"/>
  <c r="C259" i="1"/>
  <c r="E259" i="1" s="1"/>
  <c r="J259" i="1" s="1"/>
  <c r="C256" i="1"/>
  <c r="E256" i="1" s="1"/>
  <c r="J256" i="1" s="1"/>
  <c r="C253" i="1"/>
  <c r="E253" i="1" s="1"/>
  <c r="J253" i="1" s="1"/>
  <c r="C250" i="1"/>
  <c r="E250" i="1" s="1"/>
  <c r="J250" i="1" s="1"/>
  <c r="C247" i="1"/>
  <c r="E247" i="1" s="1"/>
  <c r="J247" i="1" s="1"/>
  <c r="C242" i="1"/>
  <c r="E242" i="1" s="1"/>
  <c r="J242" i="1" s="1"/>
  <c r="C238" i="1"/>
  <c r="E238" i="1" s="1"/>
  <c r="J238" i="1" s="1"/>
  <c r="C235" i="1"/>
  <c r="E235" i="1" s="1"/>
  <c r="J235" i="1" s="1"/>
  <c r="C226" i="1"/>
  <c r="E226" i="1" s="1"/>
  <c r="J226" i="1" s="1"/>
  <c r="C216" i="1"/>
  <c r="E216" i="1" s="1"/>
  <c r="J216" i="1" s="1"/>
  <c r="C206" i="1"/>
  <c r="E206" i="1" s="1"/>
  <c r="J206" i="1" s="1"/>
  <c r="C196" i="1"/>
  <c r="E196" i="1" s="1"/>
  <c r="J196" i="1" s="1"/>
  <c r="C185" i="1"/>
  <c r="E185" i="1" s="1"/>
  <c r="J185" i="1" s="1"/>
  <c r="C174" i="1"/>
  <c r="E174" i="1" s="1"/>
  <c r="J174" i="1" s="1"/>
  <c r="C166" i="1"/>
  <c r="E166" i="1" s="1"/>
  <c r="J166" i="1" s="1"/>
  <c r="C158" i="1"/>
  <c r="E158" i="1" s="1"/>
  <c r="J158" i="1" s="1"/>
  <c r="C150" i="1"/>
  <c r="E150" i="1" s="1"/>
  <c r="J150" i="1" s="1"/>
  <c r="C142" i="1"/>
  <c r="E142" i="1" s="1"/>
  <c r="J142" i="1" s="1"/>
  <c r="C131" i="1"/>
  <c r="E131" i="1" s="1"/>
  <c r="J131" i="1" s="1"/>
  <c r="C123" i="1"/>
  <c r="E123" i="1" s="1"/>
  <c r="J123" i="1" s="1"/>
  <c r="C115" i="1"/>
  <c r="C104" i="1"/>
  <c r="E104" i="1" s="1"/>
  <c r="J104" i="1" s="1"/>
  <c r="C84" i="1"/>
  <c r="E84" i="1" s="1"/>
  <c r="J84" i="1" s="1"/>
  <c r="C65" i="1"/>
  <c r="E65" i="1" s="1"/>
  <c r="J65" i="1" s="1"/>
  <c r="C47" i="1"/>
  <c r="E47" i="1" s="1"/>
  <c r="J47" i="1" s="1"/>
  <c r="C26" i="1"/>
  <c r="E26" i="1" s="1"/>
  <c r="J26" i="1" s="1"/>
  <c r="C7" i="1"/>
  <c r="E7" i="1" s="1"/>
  <c r="J7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5" i="1"/>
  <c r="J106" i="1"/>
  <c r="J107" i="1"/>
  <c r="J108" i="1"/>
  <c r="J109" i="1"/>
  <c r="J110" i="1"/>
  <c r="J111" i="1"/>
  <c r="J112" i="1"/>
  <c r="J113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2" i="1"/>
  <c r="J133" i="1"/>
  <c r="J134" i="1"/>
  <c r="J135" i="1"/>
  <c r="J136" i="1"/>
  <c r="J137" i="1"/>
  <c r="J138" i="1"/>
  <c r="J139" i="1"/>
  <c r="J140" i="1"/>
  <c r="J143" i="1"/>
  <c r="J144" i="1"/>
  <c r="J145" i="1"/>
  <c r="J146" i="1"/>
  <c r="J147" i="1"/>
  <c r="J148" i="1"/>
  <c r="J151" i="1"/>
  <c r="J152" i="1"/>
  <c r="J153" i="1"/>
  <c r="J154" i="1"/>
  <c r="J155" i="1"/>
  <c r="J156" i="1"/>
  <c r="J159" i="1"/>
  <c r="J160" i="1"/>
  <c r="J161" i="1"/>
  <c r="J162" i="1"/>
  <c r="J163" i="1"/>
  <c r="J164" i="1"/>
  <c r="J167" i="1"/>
  <c r="J168" i="1"/>
  <c r="J169" i="1"/>
  <c r="J170" i="1"/>
  <c r="J171" i="1"/>
  <c r="J172" i="1"/>
  <c r="J175" i="1"/>
  <c r="J176" i="1"/>
  <c r="J177" i="1"/>
  <c r="J178" i="1"/>
  <c r="J179" i="1"/>
  <c r="J180" i="1"/>
  <c r="J181" i="1"/>
  <c r="J182" i="1"/>
  <c r="J186" i="1"/>
  <c r="J187" i="1"/>
  <c r="J188" i="1"/>
  <c r="J189" i="1"/>
  <c r="J190" i="1"/>
  <c r="J191" i="1"/>
  <c r="J192" i="1"/>
  <c r="J193" i="1"/>
  <c r="J194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7" i="1"/>
  <c r="J218" i="1"/>
  <c r="J219" i="1"/>
  <c r="J220" i="1"/>
  <c r="J221" i="1"/>
  <c r="J222" i="1"/>
  <c r="J223" i="1"/>
  <c r="J224" i="1"/>
  <c r="J227" i="1"/>
  <c r="J228" i="1"/>
  <c r="J229" i="1"/>
  <c r="J230" i="1"/>
  <c r="J231" i="1"/>
  <c r="J232" i="1"/>
  <c r="J236" i="1"/>
  <c r="J237" i="1"/>
  <c r="J239" i="1"/>
  <c r="J240" i="1"/>
  <c r="J243" i="1"/>
  <c r="J244" i="1"/>
  <c r="J248" i="1"/>
  <c r="J251" i="1"/>
  <c r="J254" i="1"/>
  <c r="J255" i="1"/>
  <c r="J257" i="1"/>
  <c r="J260" i="1"/>
  <c r="J261" i="1"/>
  <c r="J262" i="1"/>
  <c r="J265" i="1"/>
  <c r="J266" i="1"/>
  <c r="J267" i="1"/>
  <c r="J270" i="1"/>
  <c r="J271" i="1"/>
  <c r="J272" i="1"/>
  <c r="J276" i="1"/>
  <c r="J277" i="1"/>
  <c r="J278" i="1"/>
  <c r="J279" i="1"/>
  <c r="J280" i="1"/>
  <c r="J281" i="1"/>
  <c r="J282" i="1"/>
  <c r="J283" i="1"/>
  <c r="J284" i="1"/>
  <c r="J28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J25" i="1" s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J46" i="1" s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J64" i="1" s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J83" i="1" s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J102" i="1" s="1"/>
  <c r="E105" i="1"/>
  <c r="E106" i="1"/>
  <c r="E107" i="1"/>
  <c r="E108" i="1"/>
  <c r="E109" i="1"/>
  <c r="E110" i="1"/>
  <c r="E111" i="1"/>
  <c r="E112" i="1"/>
  <c r="E113" i="1"/>
  <c r="E114" i="1"/>
  <c r="J114" i="1" s="1"/>
  <c r="E115" i="1"/>
  <c r="J115" i="1" s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J130" i="1" s="1"/>
  <c r="E132" i="1"/>
  <c r="E133" i="1"/>
  <c r="E134" i="1"/>
  <c r="E135" i="1"/>
  <c r="E136" i="1"/>
  <c r="E137" i="1"/>
  <c r="E138" i="1"/>
  <c r="E139" i="1"/>
  <c r="E140" i="1"/>
  <c r="E141" i="1"/>
  <c r="J141" i="1" s="1"/>
  <c r="E143" i="1"/>
  <c r="E144" i="1"/>
  <c r="E145" i="1"/>
  <c r="E146" i="1"/>
  <c r="E147" i="1"/>
  <c r="E148" i="1"/>
  <c r="E149" i="1"/>
  <c r="J149" i="1" s="1"/>
  <c r="E151" i="1"/>
  <c r="E152" i="1"/>
  <c r="E153" i="1"/>
  <c r="E154" i="1"/>
  <c r="E155" i="1"/>
  <c r="E156" i="1"/>
  <c r="E157" i="1"/>
  <c r="J157" i="1" s="1"/>
  <c r="E159" i="1"/>
  <c r="E160" i="1"/>
  <c r="E161" i="1"/>
  <c r="E162" i="1"/>
  <c r="E163" i="1"/>
  <c r="E164" i="1"/>
  <c r="E165" i="1"/>
  <c r="J165" i="1" s="1"/>
  <c r="E167" i="1"/>
  <c r="E168" i="1"/>
  <c r="E169" i="1"/>
  <c r="E170" i="1"/>
  <c r="E171" i="1"/>
  <c r="E172" i="1"/>
  <c r="E173" i="1"/>
  <c r="J173" i="1" s="1"/>
  <c r="E175" i="1"/>
  <c r="E176" i="1"/>
  <c r="E177" i="1"/>
  <c r="E178" i="1"/>
  <c r="E179" i="1"/>
  <c r="E180" i="1"/>
  <c r="E181" i="1"/>
  <c r="E182" i="1"/>
  <c r="E183" i="1"/>
  <c r="J183" i="1" s="1"/>
  <c r="E184" i="1"/>
  <c r="J184" i="1" s="1"/>
  <c r="E186" i="1"/>
  <c r="E187" i="1"/>
  <c r="E188" i="1"/>
  <c r="E189" i="1"/>
  <c r="E190" i="1"/>
  <c r="E191" i="1"/>
  <c r="E192" i="1"/>
  <c r="E193" i="1"/>
  <c r="E194" i="1"/>
  <c r="E195" i="1"/>
  <c r="J195" i="1" s="1"/>
  <c r="E197" i="1"/>
  <c r="E198" i="1"/>
  <c r="E199" i="1"/>
  <c r="E200" i="1"/>
  <c r="E201" i="1"/>
  <c r="E202" i="1"/>
  <c r="E203" i="1"/>
  <c r="E204" i="1"/>
  <c r="E205" i="1"/>
  <c r="E207" i="1"/>
  <c r="E208" i="1"/>
  <c r="E209" i="1"/>
  <c r="E210" i="1"/>
  <c r="E211" i="1"/>
  <c r="E212" i="1"/>
  <c r="E213" i="1"/>
  <c r="E214" i="1"/>
  <c r="E215" i="1"/>
  <c r="J215" i="1" s="1"/>
  <c r="E217" i="1"/>
  <c r="E218" i="1"/>
  <c r="E219" i="1"/>
  <c r="E220" i="1"/>
  <c r="E221" i="1"/>
  <c r="E222" i="1"/>
  <c r="E223" i="1"/>
  <c r="E224" i="1"/>
  <c r="E225" i="1"/>
  <c r="J225" i="1" s="1"/>
  <c r="E227" i="1"/>
  <c r="E228" i="1"/>
  <c r="E229" i="1"/>
  <c r="E230" i="1"/>
  <c r="E231" i="1"/>
  <c r="E232" i="1"/>
  <c r="E233" i="1"/>
  <c r="J233" i="1" s="1"/>
  <c r="E236" i="1"/>
  <c r="E237" i="1"/>
  <c r="E239" i="1"/>
  <c r="E240" i="1"/>
  <c r="E241" i="1"/>
  <c r="J241" i="1" s="1"/>
  <c r="E243" i="1"/>
  <c r="E244" i="1"/>
  <c r="E245" i="1"/>
  <c r="J245" i="1" s="1"/>
  <c r="E248" i="1"/>
  <c r="E249" i="1"/>
  <c r="J249" i="1" s="1"/>
  <c r="E251" i="1"/>
  <c r="E252" i="1"/>
  <c r="J252" i="1" s="1"/>
  <c r="E254" i="1"/>
  <c r="E255" i="1"/>
  <c r="E257" i="1"/>
  <c r="E258" i="1"/>
  <c r="J258" i="1" s="1"/>
  <c r="E260" i="1"/>
  <c r="E261" i="1"/>
  <c r="E262" i="1"/>
  <c r="E263" i="1"/>
  <c r="J263" i="1" s="1"/>
  <c r="E265" i="1"/>
  <c r="E266" i="1"/>
  <c r="E267" i="1"/>
  <c r="E268" i="1"/>
  <c r="J268" i="1" s="1"/>
  <c r="E270" i="1"/>
  <c r="E271" i="1"/>
  <c r="E272" i="1"/>
  <c r="E273" i="1"/>
  <c r="J273" i="1" s="1"/>
  <c r="E275" i="1"/>
  <c r="J275" i="1" s="1"/>
  <c r="E276" i="1"/>
  <c r="E277" i="1"/>
  <c r="E278" i="1"/>
  <c r="E279" i="1"/>
  <c r="E280" i="1"/>
  <c r="E281" i="1"/>
  <c r="E282" i="1"/>
  <c r="E283" i="1"/>
  <c r="E284" i="1"/>
  <c r="E285" i="1"/>
</calcChain>
</file>

<file path=xl/sharedStrings.xml><?xml version="1.0" encoding="utf-8"?>
<sst xmlns="http://schemas.openxmlformats.org/spreadsheetml/2006/main" count="566" uniqueCount="142">
  <si>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</si>
  <si>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</si>
  <si>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</si>
  <si>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</si>
  <si>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</si>
  <si>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</si>
  <si>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</si>
  <si>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</si>
  <si>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</si>
  <si>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INSTALLATION DE COFFRET ELECTRIQUE</t>
  </si>
  <si>
    <t>Coffret BT logement T2, ECS et chauffage électriques</t>
  </si>
  <si>
    <t>Cheville passe-partout</t>
  </si>
  <si>
    <t>Main d'oeuvre</t>
  </si>
  <si>
    <t>H</t>
  </si>
  <si>
    <t>Coffret BT logement T3, chauffage et ECS électriques</t>
  </si>
  <si>
    <t>Coffret BT logement T4, pompe à chaleur air/eau et ECS (appoint électrique)</t>
  </si>
  <si>
    <t>Coffret BT logement T5, pompe à chaleur air/eau et ECS (appoint électrique)</t>
  </si>
  <si>
    <t>Coffret BT logement T6, pompe à chaleur air/eau et ECS (appoint électrique)</t>
  </si>
  <si>
    <t>APPAREILLAGES MURAUX</t>
  </si>
  <si>
    <t>Point lumineux par boutons-poussoirs</t>
  </si>
  <si>
    <t>Boîte d'encastrement pour cloison sèche étanche à l'air 1 poste Ø 67 mm</t>
  </si>
  <si>
    <t>Capuchon clipsable sur gaine Ø 20 mm</t>
  </si>
  <si>
    <t>Boîte d'encastrement de centre cloison sèche, étanche à l'air, couvercle et douille DCL</t>
  </si>
  <si>
    <t>Borne de raccordement automatique</t>
  </si>
  <si>
    <t>Tube ICTA Ø 16 mm</t>
  </si>
  <si>
    <t>ML</t>
  </si>
  <si>
    <t>Fils H07V-U rigide 1x1.5 mm²</t>
  </si>
  <si>
    <t>Sortie de câble spécialisée 16/20 A, radiateur électrique</t>
  </si>
  <si>
    <t>Tube ICTA Ø 20 mm</t>
  </si>
  <si>
    <t>Fils H07V-U rigide 1x2.5 mm²</t>
  </si>
  <si>
    <t>Sortie de câble spécialisée 16/20 A, chauffe-eau</t>
  </si>
  <si>
    <t>Prise TV + FM + SAT</t>
  </si>
  <si>
    <t>Câble TV/SAT 17 VatC/PH triple blindage</t>
  </si>
  <si>
    <t>Cheville nylon</t>
  </si>
  <si>
    <t>Prise de courant spécialisée 2P+T 20 A, lave-linge, lave-vaisselle, sèche-linge, etc..</t>
  </si>
  <si>
    <t>Prise de courant spécialisée 2P+T 20 A, chaudière</t>
  </si>
  <si>
    <t>Prise de courant 2P+T 20 A (2,5 mm²)</t>
  </si>
  <si>
    <t>Prise de courant 2P+T 16 A (1,5 mm²)</t>
  </si>
  <si>
    <t>Prise RJ45 Catégorie 6 STP</t>
  </si>
  <si>
    <t>Plâtre</t>
  </si>
  <si>
    <t>KG</t>
  </si>
  <si>
    <t>Boîte d'encastrement à maçonner, 1 poste</t>
  </si>
  <si>
    <t>Câble informatique catégorie 7a F/FTP, 4p</t>
  </si>
  <si>
    <t>Point lumineux en simple allumage</t>
  </si>
  <si>
    <t>Alimentation sonnette, bouton-poussoir porte-étiquette</t>
  </si>
  <si>
    <t>Point lumineux par va-et-vient</t>
  </si>
  <si>
    <t>Boîte d'encastrement pour cloison sèche 1 poste Ø 67 mm</t>
  </si>
  <si>
    <t>Boîte d'encastrement de centre cloison sèche, couvercle et douille DCL</t>
  </si>
  <si>
    <t>Alimentation volet-roulant , interrupteur bouton-poussoir 2 boutons + fonction stop</t>
  </si>
  <si>
    <t>Sortie de câble spécialisée 2P+T 20 A, four, lave-vaisselle, etc..</t>
  </si>
  <si>
    <t>RACCORDEMENTS</t>
  </si>
  <si>
    <t>Gaine ICTA D. 32 mm</t>
  </si>
  <si>
    <t>Tube ICTA Ø 32 mm</t>
  </si>
  <si>
    <t>Gaine ICTA D. 25 mm</t>
  </si>
  <si>
    <t>Tube ICTA Ø 25 mm</t>
  </si>
  <si>
    <t>Goulotte de distribution résistante au feu complète 88 x 100 mm</t>
  </si>
  <si>
    <t>Goulotte de distribution électrique résistante au feu longueur 1,50 m dimensions 50 x 60</t>
  </si>
  <si>
    <t>Fixation S8RD pour WC (S 8 RD 80 WCR) - 2 chevilles S 8 RD 80, 2 vis à bois en laiton 6x85 6 pans, 2 capuchons chromés, 2 capuchons blancs</t>
  </si>
  <si>
    <t>ECLAIRAGES</t>
  </si>
  <si>
    <t>Lampe stick E27/B22, 230 V, 18 W</t>
  </si>
  <si>
    <t>Ampoule fluocompacte E27 230 V, 18 W (en forme de stick)</t>
  </si>
  <si>
    <t>Lampe standard fluorescente E27/B22, 230 V, 11 W</t>
  </si>
  <si>
    <t>Ampoule fluocompacte E27 230 V, 11 W (de forme stick)</t>
  </si>
  <si>
    <t>Lampe classique à led B22/E27, 230 V, 10.5-75 W, 1055 lm</t>
  </si>
  <si>
    <t>Ampoule à led B22/E27 230 V, 10.5-75 W, 1055 lm (de forme classique)</t>
  </si>
  <si>
    <t>Lampe à réflecteur parabolique à led E27, 230 V, 5.5-50 W, 490 lm</t>
  </si>
  <si>
    <t>Ampoule à led E27 230 V, 5.5-50 W, 490 lm (en forme de spot)</t>
  </si>
  <si>
    <t>Projecteur LED 4100 lm, IP 65, IK 07, 4000 K, 54 W</t>
  </si>
  <si>
    <t>Projecteur à détecteur de mouvement, LED 800 lm, IP 65, IK 07, 4000 K, 11 W</t>
  </si>
  <si>
    <t>Projecteur à détecteur de mouvement, LED 2500 lm, IP 65, IK 07, 4000 K, 35 W</t>
  </si>
  <si>
    <t>MISE EN PLACE DE LA TERRE</t>
  </si>
  <si>
    <t>Prise de terre galva 100 mm² en tranchée</t>
  </si>
  <si>
    <t>Carburant GNR</t>
  </si>
  <si>
    <t>L</t>
  </si>
  <si>
    <t>Feuillard pour mise à la terre 33,5x3</t>
  </si>
  <si>
    <t>Tractopelle standard 800/1000 L pour 1 jour</t>
  </si>
  <si>
    <t>J</t>
  </si>
  <si>
    <t>Plaque vibrante avant PQ1 essence &lt; 80 kg pour 1 jour</t>
  </si>
  <si>
    <t>Rouleau de tranchée à pieds dameurs PV2 diesel &gt; 70 cm pour 2 à 4 jours</t>
  </si>
  <si>
    <t>Location pour une semaine (40h) de pelle à chaînes 25 T, capacité godet 1450 L</t>
  </si>
  <si>
    <t>Pelle 90 Cv sur roue, avec conducteur d'engin</t>
  </si>
  <si>
    <t>Sable de tranchée 0/4</t>
  </si>
  <si>
    <t>T</t>
  </si>
  <si>
    <t>Plâtre manuel traditionnel lutèce® gros (25 Kg)</t>
  </si>
  <si>
    <t xml:space="preserve">Coffret de distribution en saillie, 3 rangées, 39 modules </t>
  </si>
  <si>
    <t xml:space="preserve">Disjoncteur 1P+N 3 kA courbe C, 2 A </t>
  </si>
  <si>
    <t xml:space="preserve">Disjoncteur 1P+N 3 kA courbe C, 10 A </t>
  </si>
  <si>
    <t xml:space="preserve">Disjoncteur 1P+N 3 kA courbe C, 16 A </t>
  </si>
  <si>
    <t xml:space="preserve">Disjoncteur 1P+N 3 kA courbe C, 20 A </t>
  </si>
  <si>
    <t xml:space="preserve">Disjoncteur 1P+N 3 kA courbe C, 32 A </t>
  </si>
  <si>
    <t xml:space="preserve">Disjoncteur 1P+N+fil pilote 3 kA courbe C, 10 A </t>
  </si>
  <si>
    <t>Disjoncteur 1P+N+fil pilote 3 kA courbe C, 16 A</t>
  </si>
  <si>
    <t xml:space="preserve">Interrupteur différentiel 2P 63 A 30 mA type AC </t>
  </si>
  <si>
    <t xml:space="preserve">Interrupteur différentiel 2P 63 A 30 mA type A </t>
  </si>
  <si>
    <t xml:space="preserve">Barre de pontage 1P 63 A languette 10 mm² marron 13 modules </t>
  </si>
  <si>
    <t xml:space="preserve">Barre de pontage 1P 63 A languette 10 mm² bleu 13 modules </t>
  </si>
  <si>
    <t xml:space="preserve">Barre alimentation des interrupteurs diff. pour coffret 3 rangées entraxe 125 mm </t>
  </si>
  <si>
    <t xml:space="preserve">Contacteur Jour-Nuit 20 A 2F, 230V </t>
  </si>
  <si>
    <t xml:space="preserve">Prise de courant modulaire 16 A 2P+T </t>
  </si>
  <si>
    <t xml:space="preserve">Vis à bois </t>
  </si>
  <si>
    <t>Disjoncteur 1P+N 3 kA courbe C, 10 A</t>
  </si>
  <si>
    <t>Disjoncteur 1P+N 3 kA courbe C, 16 A</t>
  </si>
  <si>
    <t>Disjoncteur 1P+N 3 kA courbe C, 20 A</t>
  </si>
  <si>
    <t xml:space="preserve">Disjoncteur 1P+N+fil pilote 3 kA courbe C, 16 A </t>
  </si>
  <si>
    <t>Disjoncteur 1P+N+fil pilote 3 kA courbe C, 20 A</t>
  </si>
  <si>
    <t>Interrupteur différentiel 2P 63 A 30 mA type AC</t>
  </si>
  <si>
    <t xml:space="preserve">Interrupteur différentiel 2P 40 A 30 mA type A </t>
  </si>
  <si>
    <t>Barre de pontage 1P 63 A languette 10 mm² marron 13 modules</t>
  </si>
  <si>
    <t>Prise de courant modulaire 16 A 2P+T</t>
  </si>
  <si>
    <t xml:space="preserve">Télérupteur 1F 230 V </t>
  </si>
  <si>
    <t>Coffret de distribution en saillie, 4 rangées, 52 modules</t>
  </si>
  <si>
    <t xml:space="preserve">Disjoncteur 1P N 6-10 kA courbe D, 20 A </t>
  </si>
  <si>
    <t xml:space="preserve">Interrupteur différentiel 2P 40 A 30 mA type AC </t>
  </si>
  <si>
    <t>Interrupteur différentiel 2P 40 A 30 mA type A</t>
  </si>
  <si>
    <t xml:space="preserve">Barres de pontage pour système SanVis 13 modules </t>
  </si>
  <si>
    <t xml:space="preserve">Barre alimentation des interrupteurs diff. pour coffret 4 rangées entraxe 125 mm </t>
  </si>
  <si>
    <t xml:space="preserve">Télérupteur électronique silencieux 1F 230 V </t>
  </si>
  <si>
    <t xml:space="preserve">Coffret de distribution en saillie, 4 rangées, 52 modules </t>
  </si>
  <si>
    <t xml:space="preserve">Coffret de distribution en saillie, 4 rangées, 72 modules </t>
  </si>
  <si>
    <t>Disjoncteur 1P N 6-10 kA courbe D, 20 A</t>
  </si>
  <si>
    <t xml:space="preserve">Barre de pontage 1P 63 A languette 10 mm² marron 18 modules </t>
  </si>
  <si>
    <t xml:space="preserve">Barre de pontage 1P 63 A languette 10 mm² bleu 18 modules </t>
  </si>
  <si>
    <t>Télérupteur 1F 230 V</t>
  </si>
  <si>
    <t xml:space="preserve">Bouton poussoir </t>
  </si>
  <si>
    <t xml:space="preserve">Enjoliveur pour poussoir classique </t>
  </si>
  <si>
    <t xml:space="preserve">Plaque 1 poste finition classique </t>
  </si>
  <si>
    <t xml:space="preserve">Sortie de câble </t>
  </si>
  <si>
    <t xml:space="preserve">Prise TV + FM + SAT </t>
  </si>
  <si>
    <t xml:space="preserve">Enjoliveur pour prise TV + FM + SAT classique </t>
  </si>
  <si>
    <t>Vis tête fraisée, cruciforme Z 3 x 16 mm filetage partiel en zingué bichromaté</t>
  </si>
  <si>
    <t xml:space="preserve">Prise de courant </t>
  </si>
  <si>
    <t xml:space="preserve">Prise RJ45 cat. 6 simple STP </t>
  </si>
  <si>
    <t xml:space="preserve">Enjoliveur pour prise RJ 45 classique </t>
  </si>
  <si>
    <t xml:space="preserve">Interrupteur va-et-vient rotatif </t>
  </si>
  <si>
    <t xml:space="preserve">Enjoliveur avec manette rotative classique </t>
  </si>
  <si>
    <t xml:space="preserve">Enjoliveur pour poussoir symbole ''sonnette'' classique </t>
  </si>
  <si>
    <t xml:space="preserve">Interrupteur rotatif volet roulet </t>
  </si>
  <si>
    <t xml:space="preserve">Accessoire inter vers BP volet roulant </t>
  </si>
  <si>
    <t>Plaque 1 poste finition classique</t>
  </si>
  <si>
    <t xml:space="preserve">Cheville spéciale homologuée pour le bâtiment D. 8 mm longueur 50 mm 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</si>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</sst>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9"/>
  <sheetViews>
    <sheetView tabSelected="1" workbookViewId="0">
      <selection activeCell="H293" sqref="H293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140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x14ac:dyDescent="0.2">
      <c r="B7" s="13" t="s">
        <v>10</v>
      </c>
      <c r="C7" s="8">
        <f>C8*F8+C9*F9+C10*F10+C11*F11+C12*F12+C13*F13+C14*F14+C15*F15+C16*F16+C17*F17+C18*F18+C19*F19+C20*F20+C21*F21+C22*F22+C23*F23+C24*F24+C25*F25</f>
        <v>708.94999999999993</v>
      </c>
      <c r="D7" s="8">
        <v>1.5</v>
      </c>
      <c r="E7" s="8">
        <f>C7*D7</f>
        <v>1063.425</v>
      </c>
      <c r="F7" s="8">
        <v>1</v>
      </c>
      <c r="G7" s="7" t="s">
        <v>5</v>
      </c>
      <c r="H7" s="7"/>
      <c r="I7" s="9">
        <v>20</v>
      </c>
      <c r="J7" s="15">
        <f>E7*F7</f>
        <v>1063.425</v>
      </c>
    </row>
    <row r="8" spans="2:10" x14ac:dyDescent="0.2">
      <c r="B8" s="16" t="s">
        <v>84</v>
      </c>
      <c r="C8" s="3">
        <v>54.04</v>
      </c>
      <c r="D8" s="3">
        <v>1.5</v>
      </c>
      <c r="E8" s="3">
        <f t="shared" ref="E8:E71" si="0">C8*D8</f>
        <v>81.06</v>
      </c>
      <c r="F8" s="3">
        <v>1</v>
      </c>
      <c r="G8" s="4" t="s">
        <v>5</v>
      </c>
      <c r="H8" s="2"/>
      <c r="I8" s="5">
        <v>20</v>
      </c>
      <c r="J8" s="17">
        <f t="shared" ref="J8:J71" si="1">E8*F8</f>
        <v>81.06</v>
      </c>
    </row>
    <row r="9" spans="2:10" x14ac:dyDescent="0.2">
      <c r="B9" s="16" t="s">
        <v>85</v>
      </c>
      <c r="C9" s="3">
        <v>14.32</v>
      </c>
      <c r="D9" s="3">
        <v>1.5</v>
      </c>
      <c r="E9" s="3">
        <f t="shared" si="0"/>
        <v>21.48</v>
      </c>
      <c r="F9" s="3">
        <v>1</v>
      </c>
      <c r="G9" s="4" t="s">
        <v>5</v>
      </c>
      <c r="H9" s="2"/>
      <c r="I9" s="5">
        <v>20</v>
      </c>
      <c r="J9" s="17">
        <f t="shared" si="1"/>
        <v>21.48</v>
      </c>
    </row>
    <row r="10" spans="2:10" x14ac:dyDescent="0.2">
      <c r="B10" s="16" t="s">
        <v>86</v>
      </c>
      <c r="C10" s="3">
        <v>9.7100000000000009</v>
      </c>
      <c r="D10" s="3">
        <v>1.5009999999999999</v>
      </c>
      <c r="E10" s="3">
        <f t="shared" si="0"/>
        <v>14.57471</v>
      </c>
      <c r="F10" s="3">
        <v>3</v>
      </c>
      <c r="G10" s="4" t="s">
        <v>5</v>
      </c>
      <c r="H10" s="2"/>
      <c r="I10" s="5">
        <v>20</v>
      </c>
      <c r="J10" s="17">
        <f t="shared" si="1"/>
        <v>43.724130000000002</v>
      </c>
    </row>
    <row r="11" spans="2:10" x14ac:dyDescent="0.2">
      <c r="B11" s="16" t="s">
        <v>87</v>
      </c>
      <c r="C11" s="3">
        <v>9.7100000000000009</v>
      </c>
      <c r="D11" s="3">
        <v>1.5009999999999999</v>
      </c>
      <c r="E11" s="3">
        <f t="shared" si="0"/>
        <v>14.57471</v>
      </c>
      <c r="F11" s="3">
        <v>3</v>
      </c>
      <c r="G11" s="4" t="s">
        <v>5</v>
      </c>
      <c r="H11" s="2"/>
      <c r="I11" s="5">
        <v>20</v>
      </c>
      <c r="J11" s="17">
        <f t="shared" si="1"/>
        <v>43.724130000000002</v>
      </c>
    </row>
    <row r="12" spans="2:10" x14ac:dyDescent="0.2">
      <c r="B12" s="16" t="s">
        <v>88</v>
      </c>
      <c r="C12" s="3">
        <v>9.7100000000000009</v>
      </c>
      <c r="D12" s="3">
        <v>1.5009999999999999</v>
      </c>
      <c r="E12" s="3">
        <f t="shared" si="0"/>
        <v>14.57471</v>
      </c>
      <c r="F12" s="3">
        <v>4</v>
      </c>
      <c r="G12" s="4" t="s">
        <v>5</v>
      </c>
      <c r="H12" s="2"/>
      <c r="I12" s="5">
        <v>20</v>
      </c>
      <c r="J12" s="17">
        <f t="shared" si="1"/>
        <v>58.298839999999998</v>
      </c>
    </row>
    <row r="13" spans="2:10" x14ac:dyDescent="0.2">
      <c r="B13" s="16" t="s">
        <v>89</v>
      </c>
      <c r="C13" s="3">
        <v>11.52</v>
      </c>
      <c r="D13" s="3">
        <v>1.5</v>
      </c>
      <c r="E13" s="3">
        <f t="shared" si="0"/>
        <v>17.28</v>
      </c>
      <c r="F13" s="3">
        <v>1</v>
      </c>
      <c r="G13" s="4" t="s">
        <v>5</v>
      </c>
      <c r="H13" s="2"/>
      <c r="I13" s="5">
        <v>20</v>
      </c>
      <c r="J13" s="17">
        <f t="shared" si="1"/>
        <v>17.28</v>
      </c>
    </row>
    <row r="14" spans="2:10" x14ac:dyDescent="0.2">
      <c r="B14" s="16" t="s">
        <v>90</v>
      </c>
      <c r="C14" s="3">
        <v>27.43</v>
      </c>
      <c r="D14" s="3">
        <v>1.5</v>
      </c>
      <c r="E14" s="3">
        <f t="shared" si="0"/>
        <v>41.144999999999996</v>
      </c>
      <c r="F14" s="3">
        <v>1</v>
      </c>
      <c r="G14" s="4" t="s">
        <v>5</v>
      </c>
      <c r="H14" s="2"/>
      <c r="I14" s="5">
        <v>20</v>
      </c>
      <c r="J14" s="17">
        <f t="shared" si="1"/>
        <v>41.144999999999996</v>
      </c>
    </row>
    <row r="15" spans="2:10" x14ac:dyDescent="0.2">
      <c r="B15" s="16" t="s">
        <v>91</v>
      </c>
      <c r="C15" s="3">
        <v>27.43</v>
      </c>
      <c r="D15" s="3">
        <v>1.5</v>
      </c>
      <c r="E15" s="3">
        <f t="shared" si="0"/>
        <v>41.144999999999996</v>
      </c>
      <c r="F15" s="3">
        <v>2</v>
      </c>
      <c r="G15" s="4" t="s">
        <v>5</v>
      </c>
      <c r="H15" s="2"/>
      <c r="I15" s="5">
        <v>20</v>
      </c>
      <c r="J15" s="17">
        <f t="shared" si="1"/>
        <v>82.289999999999992</v>
      </c>
    </row>
    <row r="16" spans="2:10" x14ac:dyDescent="0.2">
      <c r="B16" s="16" t="s">
        <v>92</v>
      </c>
      <c r="C16" s="3">
        <v>94.06</v>
      </c>
      <c r="D16" s="3">
        <v>1.5</v>
      </c>
      <c r="E16" s="3">
        <f t="shared" si="0"/>
        <v>141.09</v>
      </c>
      <c r="F16" s="3">
        <v>1</v>
      </c>
      <c r="G16" s="4" t="s">
        <v>5</v>
      </c>
      <c r="H16" s="2"/>
      <c r="I16" s="5">
        <v>20</v>
      </c>
      <c r="J16" s="17">
        <f t="shared" si="1"/>
        <v>141.09</v>
      </c>
    </row>
    <row r="17" spans="2:10" x14ac:dyDescent="0.2">
      <c r="B17" s="16" t="s">
        <v>93</v>
      </c>
      <c r="C17" s="3">
        <v>112.76</v>
      </c>
      <c r="D17" s="3">
        <v>1.5</v>
      </c>
      <c r="E17" s="3">
        <f t="shared" si="0"/>
        <v>169.14000000000001</v>
      </c>
      <c r="F17" s="3">
        <v>1</v>
      </c>
      <c r="G17" s="4" t="s">
        <v>5</v>
      </c>
      <c r="H17" s="2"/>
      <c r="I17" s="5">
        <v>20</v>
      </c>
      <c r="J17" s="17">
        <f t="shared" si="1"/>
        <v>169.14000000000001</v>
      </c>
    </row>
    <row r="18" spans="2:10" x14ac:dyDescent="0.2">
      <c r="B18" s="16" t="s">
        <v>94</v>
      </c>
      <c r="C18" s="3">
        <v>4.53</v>
      </c>
      <c r="D18" s="3">
        <v>1.5009999999999999</v>
      </c>
      <c r="E18" s="3">
        <f t="shared" si="0"/>
        <v>6.7995299999999999</v>
      </c>
      <c r="F18" s="3">
        <v>3</v>
      </c>
      <c r="G18" s="4" t="s">
        <v>5</v>
      </c>
      <c r="H18" s="2"/>
      <c r="I18" s="5">
        <v>20</v>
      </c>
      <c r="J18" s="17">
        <f t="shared" si="1"/>
        <v>20.398589999999999</v>
      </c>
    </row>
    <row r="19" spans="2:10" x14ac:dyDescent="0.2">
      <c r="B19" s="16" t="s">
        <v>95</v>
      </c>
      <c r="C19" s="3">
        <v>4.53</v>
      </c>
      <c r="D19" s="3">
        <v>1.5009999999999999</v>
      </c>
      <c r="E19" s="3">
        <f t="shared" si="0"/>
        <v>6.7995299999999999</v>
      </c>
      <c r="F19" s="3">
        <v>3</v>
      </c>
      <c r="G19" s="4" t="s">
        <v>5</v>
      </c>
      <c r="H19" s="2"/>
      <c r="I19" s="5">
        <v>20</v>
      </c>
      <c r="J19" s="17">
        <f t="shared" si="1"/>
        <v>20.398589999999999</v>
      </c>
    </row>
    <row r="20" spans="2:10" ht="25.5" x14ac:dyDescent="0.2">
      <c r="B20" s="16" t="s">
        <v>96</v>
      </c>
      <c r="C20" s="3">
        <v>19.93</v>
      </c>
      <c r="D20" s="3">
        <v>1.5</v>
      </c>
      <c r="E20" s="3">
        <f t="shared" si="0"/>
        <v>29.895</v>
      </c>
      <c r="F20" s="3">
        <v>1</v>
      </c>
      <c r="G20" s="4" t="s">
        <v>5</v>
      </c>
      <c r="H20" s="2"/>
      <c r="I20" s="5">
        <v>20</v>
      </c>
      <c r="J20" s="17">
        <f t="shared" si="1"/>
        <v>29.895</v>
      </c>
    </row>
    <row r="21" spans="2:10" x14ac:dyDescent="0.2">
      <c r="B21" s="16" t="s">
        <v>97</v>
      </c>
      <c r="C21" s="3">
        <v>67.53</v>
      </c>
      <c r="D21" s="3">
        <v>1.5</v>
      </c>
      <c r="E21" s="3">
        <f t="shared" si="0"/>
        <v>101.295</v>
      </c>
      <c r="F21" s="3">
        <v>1</v>
      </c>
      <c r="G21" s="4" t="s">
        <v>5</v>
      </c>
      <c r="H21" s="2"/>
      <c r="I21" s="5">
        <v>20</v>
      </c>
      <c r="J21" s="17">
        <f t="shared" si="1"/>
        <v>101.295</v>
      </c>
    </row>
    <row r="22" spans="2:10" x14ac:dyDescent="0.2">
      <c r="B22" s="16" t="s">
        <v>98</v>
      </c>
      <c r="C22" s="3">
        <v>11.66</v>
      </c>
      <c r="D22" s="3">
        <v>1.5</v>
      </c>
      <c r="E22" s="3">
        <f t="shared" si="0"/>
        <v>17.490000000000002</v>
      </c>
      <c r="F22" s="3">
        <v>2</v>
      </c>
      <c r="G22" s="4" t="s">
        <v>5</v>
      </c>
      <c r="H22" s="2"/>
      <c r="I22" s="5">
        <v>20</v>
      </c>
      <c r="J22" s="17">
        <f t="shared" si="1"/>
        <v>34.980000000000004</v>
      </c>
    </row>
    <row r="23" spans="2:10" x14ac:dyDescent="0.2">
      <c r="B23" s="16" t="s">
        <v>11</v>
      </c>
      <c r="C23" s="3">
        <v>0.39</v>
      </c>
      <c r="D23" s="3">
        <v>1.5129999999999999</v>
      </c>
      <c r="E23" s="3">
        <f t="shared" si="0"/>
        <v>0.59006999999999998</v>
      </c>
      <c r="F23" s="3">
        <v>4</v>
      </c>
      <c r="G23" s="4" t="s">
        <v>5</v>
      </c>
      <c r="H23" s="2"/>
      <c r="I23" s="5">
        <v>20</v>
      </c>
      <c r="J23" s="17">
        <f t="shared" si="1"/>
        <v>2.3602799999999999</v>
      </c>
    </row>
    <row r="24" spans="2:10" x14ac:dyDescent="0.2">
      <c r="B24" s="16" t="s">
        <v>99</v>
      </c>
      <c r="C24" s="3">
        <v>0.41</v>
      </c>
      <c r="D24" s="3">
        <v>1.512</v>
      </c>
      <c r="E24" s="3">
        <f t="shared" si="0"/>
        <v>0.61991999999999992</v>
      </c>
      <c r="F24" s="3">
        <v>4</v>
      </c>
      <c r="G24" s="4" t="s">
        <v>5</v>
      </c>
      <c r="H24" s="2"/>
      <c r="I24" s="5">
        <v>20</v>
      </c>
      <c r="J24" s="17">
        <f t="shared" si="1"/>
        <v>2.4796799999999997</v>
      </c>
    </row>
    <row r="25" spans="2:10" x14ac:dyDescent="0.2">
      <c r="B25" s="16" t="s">
        <v>12</v>
      </c>
      <c r="C25" s="3">
        <v>30</v>
      </c>
      <c r="D25" s="3">
        <v>1.5</v>
      </c>
      <c r="E25" s="3">
        <f t="shared" si="0"/>
        <v>45</v>
      </c>
      <c r="F25" s="3">
        <v>3.39</v>
      </c>
      <c r="G25" s="4" t="s">
        <v>13</v>
      </c>
      <c r="H25" s="2"/>
      <c r="I25" s="5">
        <v>20</v>
      </c>
      <c r="J25" s="17">
        <f t="shared" si="1"/>
        <v>152.55000000000001</v>
      </c>
    </row>
    <row r="26" spans="2:10" s="6" customFormat="1" x14ac:dyDescent="0.2">
      <c r="B26" s="13" t="s">
        <v>14</v>
      </c>
      <c r="C26" s="8">
        <f>C27*F27+C28*F28+C29*F29+C30*F30+C31*F31+C32*F32+C33*F33+C34*F34+C35*F35+C36*F36+C37*F37+C38*F38+C39*F39+C40*F40+C41*F41+C42*F42+C43*F43+C44*F44+C45*F45+C46*F46</f>
        <v>842.30000000000007</v>
      </c>
      <c r="D26" s="8">
        <v>1.5</v>
      </c>
      <c r="E26" s="8">
        <f t="shared" si="0"/>
        <v>1263.45</v>
      </c>
      <c r="F26" s="8">
        <v>1</v>
      </c>
      <c r="G26" s="7" t="s">
        <v>5</v>
      </c>
      <c r="H26" s="7"/>
      <c r="I26" s="9">
        <v>20</v>
      </c>
      <c r="J26" s="15">
        <f t="shared" si="1"/>
        <v>1263.45</v>
      </c>
    </row>
    <row r="27" spans="2:10" x14ac:dyDescent="0.2">
      <c r="B27" s="16" t="s">
        <v>84</v>
      </c>
      <c r="C27" s="3">
        <v>54.04</v>
      </c>
      <c r="D27" s="3">
        <v>1.5</v>
      </c>
      <c r="E27" s="3">
        <f t="shared" si="0"/>
        <v>81.06</v>
      </c>
      <c r="F27" s="3">
        <v>1</v>
      </c>
      <c r="G27" s="4" t="s">
        <v>5</v>
      </c>
      <c r="H27" s="2"/>
      <c r="I27" s="5">
        <v>20</v>
      </c>
      <c r="J27" s="17">
        <f t="shared" si="1"/>
        <v>81.06</v>
      </c>
    </row>
    <row r="28" spans="2:10" x14ac:dyDescent="0.2">
      <c r="B28" s="16" t="s">
        <v>85</v>
      </c>
      <c r="C28" s="3">
        <v>14.32</v>
      </c>
      <c r="D28" s="3">
        <v>1.5</v>
      </c>
      <c r="E28" s="3">
        <f t="shared" si="0"/>
        <v>21.48</v>
      </c>
      <c r="F28" s="3">
        <v>1</v>
      </c>
      <c r="G28" s="4" t="s">
        <v>5</v>
      </c>
      <c r="H28" s="2"/>
      <c r="I28" s="5">
        <v>20</v>
      </c>
      <c r="J28" s="17">
        <f t="shared" si="1"/>
        <v>21.48</v>
      </c>
    </row>
    <row r="29" spans="2:10" x14ac:dyDescent="0.2">
      <c r="B29" s="16" t="s">
        <v>100</v>
      </c>
      <c r="C29" s="3">
        <v>9.7100000000000009</v>
      </c>
      <c r="D29" s="3">
        <v>1.5009999999999999</v>
      </c>
      <c r="E29" s="3">
        <f t="shared" si="0"/>
        <v>14.57471</v>
      </c>
      <c r="F29" s="3">
        <v>3</v>
      </c>
      <c r="G29" s="4" t="s">
        <v>5</v>
      </c>
      <c r="H29" s="2"/>
      <c r="I29" s="5">
        <v>20</v>
      </c>
      <c r="J29" s="17">
        <f t="shared" si="1"/>
        <v>43.724130000000002</v>
      </c>
    </row>
    <row r="30" spans="2:10" x14ac:dyDescent="0.2">
      <c r="B30" s="16" t="s">
        <v>101</v>
      </c>
      <c r="C30" s="3">
        <v>9.7100000000000009</v>
      </c>
      <c r="D30" s="3">
        <v>1.5009999999999999</v>
      </c>
      <c r="E30" s="3">
        <f t="shared" si="0"/>
        <v>14.57471</v>
      </c>
      <c r="F30" s="3">
        <v>4</v>
      </c>
      <c r="G30" s="4" t="s">
        <v>5</v>
      </c>
      <c r="H30" s="2"/>
      <c r="I30" s="5">
        <v>20</v>
      </c>
      <c r="J30" s="17">
        <f t="shared" si="1"/>
        <v>58.298839999999998</v>
      </c>
    </row>
    <row r="31" spans="2:10" x14ac:dyDescent="0.2">
      <c r="B31" s="16" t="s">
        <v>102</v>
      </c>
      <c r="C31" s="3">
        <v>9.7100000000000009</v>
      </c>
      <c r="D31" s="3">
        <v>1.5009999999999999</v>
      </c>
      <c r="E31" s="3">
        <f t="shared" si="0"/>
        <v>14.57471</v>
      </c>
      <c r="F31" s="3">
        <v>4</v>
      </c>
      <c r="G31" s="4" t="s">
        <v>5</v>
      </c>
      <c r="H31" s="2"/>
      <c r="I31" s="5">
        <v>20</v>
      </c>
      <c r="J31" s="17">
        <f t="shared" si="1"/>
        <v>58.298839999999998</v>
      </c>
    </row>
    <row r="32" spans="2:10" x14ac:dyDescent="0.2">
      <c r="B32" s="16" t="s">
        <v>89</v>
      </c>
      <c r="C32" s="3">
        <v>11.52</v>
      </c>
      <c r="D32" s="3">
        <v>1.5</v>
      </c>
      <c r="E32" s="3">
        <f t="shared" si="0"/>
        <v>17.28</v>
      </c>
      <c r="F32" s="3">
        <v>1</v>
      </c>
      <c r="G32" s="4" t="s">
        <v>5</v>
      </c>
      <c r="H32" s="2"/>
      <c r="I32" s="5">
        <v>20</v>
      </c>
      <c r="J32" s="17">
        <f t="shared" si="1"/>
        <v>17.28</v>
      </c>
    </row>
    <row r="33" spans="2:10" x14ac:dyDescent="0.2">
      <c r="B33" s="16" t="s">
        <v>90</v>
      </c>
      <c r="C33" s="3">
        <v>27.43</v>
      </c>
      <c r="D33" s="3">
        <v>1.5</v>
      </c>
      <c r="E33" s="3">
        <f t="shared" si="0"/>
        <v>41.144999999999996</v>
      </c>
      <c r="F33" s="3">
        <v>1</v>
      </c>
      <c r="G33" s="4" t="s">
        <v>5</v>
      </c>
      <c r="H33" s="2"/>
      <c r="I33" s="5">
        <v>20</v>
      </c>
      <c r="J33" s="17">
        <f t="shared" si="1"/>
        <v>41.144999999999996</v>
      </c>
    </row>
    <row r="34" spans="2:10" x14ac:dyDescent="0.2">
      <c r="B34" s="16" t="s">
        <v>103</v>
      </c>
      <c r="C34" s="3">
        <v>27.43</v>
      </c>
      <c r="D34" s="3">
        <v>1.5</v>
      </c>
      <c r="E34" s="3">
        <f t="shared" si="0"/>
        <v>41.144999999999996</v>
      </c>
      <c r="F34" s="3">
        <v>2</v>
      </c>
      <c r="G34" s="4" t="s">
        <v>5</v>
      </c>
      <c r="H34" s="2"/>
      <c r="I34" s="5">
        <v>20</v>
      </c>
      <c r="J34" s="17">
        <f t="shared" si="1"/>
        <v>82.289999999999992</v>
      </c>
    </row>
    <row r="35" spans="2:10" x14ac:dyDescent="0.2">
      <c r="B35" s="16" t="s">
        <v>104</v>
      </c>
      <c r="C35" s="3">
        <v>27.38</v>
      </c>
      <c r="D35" s="3">
        <v>1.5</v>
      </c>
      <c r="E35" s="3">
        <f t="shared" si="0"/>
        <v>41.07</v>
      </c>
      <c r="F35" s="3">
        <v>1</v>
      </c>
      <c r="G35" s="4" t="s">
        <v>5</v>
      </c>
      <c r="H35" s="2"/>
      <c r="I35" s="5">
        <v>20</v>
      </c>
      <c r="J35" s="17">
        <f t="shared" si="1"/>
        <v>41.07</v>
      </c>
    </row>
    <row r="36" spans="2:10" x14ac:dyDescent="0.2">
      <c r="B36" s="16" t="s">
        <v>105</v>
      </c>
      <c r="C36" s="3">
        <v>94.06</v>
      </c>
      <c r="D36" s="3">
        <v>1.5</v>
      </c>
      <c r="E36" s="3">
        <f t="shared" si="0"/>
        <v>141.09</v>
      </c>
      <c r="F36" s="3">
        <v>2</v>
      </c>
      <c r="G36" s="4" t="s">
        <v>5</v>
      </c>
      <c r="H36" s="2"/>
      <c r="I36" s="5">
        <v>20</v>
      </c>
      <c r="J36" s="17">
        <f t="shared" si="1"/>
        <v>282.18</v>
      </c>
    </row>
    <row r="37" spans="2:10" x14ac:dyDescent="0.2">
      <c r="B37" s="16" t="s">
        <v>106</v>
      </c>
      <c r="C37" s="3">
        <v>70.44</v>
      </c>
      <c r="D37" s="3">
        <v>1.5</v>
      </c>
      <c r="E37" s="3">
        <f t="shared" si="0"/>
        <v>105.66</v>
      </c>
      <c r="F37" s="3">
        <v>1</v>
      </c>
      <c r="G37" s="4" t="s">
        <v>5</v>
      </c>
      <c r="H37" s="2"/>
      <c r="I37" s="5">
        <v>20</v>
      </c>
      <c r="J37" s="17">
        <f t="shared" si="1"/>
        <v>105.66</v>
      </c>
    </row>
    <row r="38" spans="2:10" x14ac:dyDescent="0.2">
      <c r="B38" s="16" t="s">
        <v>107</v>
      </c>
      <c r="C38" s="3">
        <v>4.53</v>
      </c>
      <c r="D38" s="3">
        <v>1.5009999999999999</v>
      </c>
      <c r="E38" s="3">
        <f t="shared" si="0"/>
        <v>6.7995299999999999</v>
      </c>
      <c r="F38" s="3">
        <v>3</v>
      </c>
      <c r="G38" s="4" t="s">
        <v>5</v>
      </c>
      <c r="H38" s="2"/>
      <c r="I38" s="5">
        <v>20</v>
      </c>
      <c r="J38" s="17">
        <f t="shared" si="1"/>
        <v>20.398589999999999</v>
      </c>
    </row>
    <row r="39" spans="2:10" x14ac:dyDescent="0.2">
      <c r="B39" s="16" t="s">
        <v>95</v>
      </c>
      <c r="C39" s="3">
        <v>4.53</v>
      </c>
      <c r="D39" s="3">
        <v>1.5009999999999999</v>
      </c>
      <c r="E39" s="3">
        <f t="shared" si="0"/>
        <v>6.7995299999999999</v>
      </c>
      <c r="F39" s="3">
        <v>3</v>
      </c>
      <c r="G39" s="4" t="s">
        <v>5</v>
      </c>
      <c r="H39" s="2"/>
      <c r="I39" s="5">
        <v>20</v>
      </c>
      <c r="J39" s="17">
        <f t="shared" si="1"/>
        <v>20.398589999999999</v>
      </c>
    </row>
    <row r="40" spans="2:10" ht="25.5" x14ac:dyDescent="0.2">
      <c r="B40" s="16" t="s">
        <v>96</v>
      </c>
      <c r="C40" s="3">
        <v>19.93</v>
      </c>
      <c r="D40" s="3">
        <v>1.5</v>
      </c>
      <c r="E40" s="3">
        <f t="shared" si="0"/>
        <v>29.895</v>
      </c>
      <c r="F40" s="3">
        <v>1</v>
      </c>
      <c r="G40" s="4" t="s">
        <v>5</v>
      </c>
      <c r="H40" s="2"/>
      <c r="I40" s="5">
        <v>20</v>
      </c>
      <c r="J40" s="17">
        <f t="shared" si="1"/>
        <v>29.895</v>
      </c>
    </row>
    <row r="41" spans="2:10" x14ac:dyDescent="0.2">
      <c r="B41" s="16" t="s">
        <v>97</v>
      </c>
      <c r="C41" s="3">
        <v>67.53</v>
      </c>
      <c r="D41" s="3">
        <v>1.5</v>
      </c>
      <c r="E41" s="3">
        <f t="shared" si="0"/>
        <v>101.295</v>
      </c>
      <c r="F41" s="3">
        <v>1</v>
      </c>
      <c r="G41" s="4" t="s">
        <v>5</v>
      </c>
      <c r="H41" s="2"/>
      <c r="I41" s="5">
        <v>20</v>
      </c>
      <c r="J41" s="17">
        <f t="shared" si="1"/>
        <v>101.295</v>
      </c>
    </row>
    <row r="42" spans="2:10" x14ac:dyDescent="0.2">
      <c r="B42" s="16" t="s">
        <v>108</v>
      </c>
      <c r="C42" s="3">
        <v>11.66</v>
      </c>
      <c r="D42" s="3">
        <v>1.5</v>
      </c>
      <c r="E42" s="3">
        <f t="shared" si="0"/>
        <v>17.490000000000002</v>
      </c>
      <c r="F42" s="3">
        <v>2</v>
      </c>
      <c r="G42" s="4" t="s">
        <v>5</v>
      </c>
      <c r="H42" s="2"/>
      <c r="I42" s="5">
        <v>20</v>
      </c>
      <c r="J42" s="17">
        <f t="shared" si="1"/>
        <v>34.980000000000004</v>
      </c>
    </row>
    <row r="43" spans="2:10" x14ac:dyDescent="0.2">
      <c r="B43" s="16" t="s">
        <v>109</v>
      </c>
      <c r="C43" s="3">
        <v>26.58</v>
      </c>
      <c r="D43" s="3">
        <v>1.5</v>
      </c>
      <c r="E43" s="3">
        <f t="shared" si="0"/>
        <v>39.869999999999997</v>
      </c>
      <c r="F43" s="3">
        <v>1</v>
      </c>
      <c r="G43" s="4" t="s">
        <v>5</v>
      </c>
      <c r="H43" s="2"/>
      <c r="I43" s="5">
        <v>20</v>
      </c>
      <c r="J43" s="17">
        <f t="shared" si="1"/>
        <v>39.869999999999997</v>
      </c>
    </row>
    <row r="44" spans="2:10" x14ac:dyDescent="0.2">
      <c r="B44" s="16" t="s">
        <v>11</v>
      </c>
      <c r="C44" s="3">
        <v>0.39</v>
      </c>
      <c r="D44" s="3">
        <v>1.5129999999999999</v>
      </c>
      <c r="E44" s="3">
        <f t="shared" si="0"/>
        <v>0.59006999999999998</v>
      </c>
      <c r="F44" s="3">
        <v>4</v>
      </c>
      <c r="G44" s="4" t="s">
        <v>5</v>
      </c>
      <c r="H44" s="2"/>
      <c r="I44" s="5">
        <v>20</v>
      </c>
      <c r="J44" s="17">
        <f t="shared" si="1"/>
        <v>2.3602799999999999</v>
      </c>
    </row>
    <row r="45" spans="2:10" x14ac:dyDescent="0.2">
      <c r="B45" s="16" t="s">
        <v>99</v>
      </c>
      <c r="C45" s="3">
        <v>0.41</v>
      </c>
      <c r="D45" s="3">
        <v>1.512</v>
      </c>
      <c r="E45" s="3">
        <f t="shared" si="0"/>
        <v>0.61991999999999992</v>
      </c>
      <c r="F45" s="3">
        <v>4</v>
      </c>
      <c r="G45" s="4" t="s">
        <v>5</v>
      </c>
      <c r="H45" s="2"/>
      <c r="I45" s="5">
        <v>20</v>
      </c>
      <c r="J45" s="17">
        <f t="shared" si="1"/>
        <v>2.4796799999999997</v>
      </c>
    </row>
    <row r="46" spans="2:10" x14ac:dyDescent="0.2">
      <c r="B46" s="16" t="s">
        <v>12</v>
      </c>
      <c r="C46" s="3">
        <v>30</v>
      </c>
      <c r="D46" s="3">
        <v>1.5</v>
      </c>
      <c r="E46" s="3">
        <f t="shared" si="0"/>
        <v>45</v>
      </c>
      <c r="F46" s="3">
        <v>3.988</v>
      </c>
      <c r="G46" s="4" t="s">
        <v>13</v>
      </c>
      <c r="H46" s="2"/>
      <c r="I46" s="5">
        <v>20</v>
      </c>
      <c r="J46" s="17">
        <f t="shared" si="1"/>
        <v>179.46</v>
      </c>
    </row>
    <row r="47" spans="2:10" s="6" customFormat="1" ht="25.5" x14ac:dyDescent="0.2">
      <c r="B47" s="13" t="s">
        <v>15</v>
      </c>
      <c r="C47" s="8">
        <f>C48*F48+C49*F49+C50*F50+C51*F51+C52*F52+C53*F53+C54*F54+C55*F55+C56*F56+C57*F57+C58*F58+C59*F59+C60*F60+C61*F61+C62*F62+C63*F63+C64*F64</f>
        <v>815.7399999999999</v>
      </c>
      <c r="D47" s="8">
        <v>1.5</v>
      </c>
      <c r="E47" s="8">
        <f t="shared" si="0"/>
        <v>1223.6099999999999</v>
      </c>
      <c r="F47" s="8">
        <v>1</v>
      </c>
      <c r="G47" s="7" t="s">
        <v>5</v>
      </c>
      <c r="H47" s="7"/>
      <c r="I47" s="9">
        <v>20</v>
      </c>
      <c r="J47" s="15">
        <f t="shared" si="1"/>
        <v>1223.6099999999999</v>
      </c>
    </row>
    <row r="48" spans="2:10" x14ac:dyDescent="0.2">
      <c r="B48" s="16" t="s">
        <v>110</v>
      </c>
      <c r="C48" s="3">
        <v>75.11</v>
      </c>
      <c r="D48" s="3">
        <v>1.5</v>
      </c>
      <c r="E48" s="3">
        <f t="shared" si="0"/>
        <v>112.66499999999999</v>
      </c>
      <c r="F48" s="3">
        <v>1</v>
      </c>
      <c r="G48" s="4" t="s">
        <v>5</v>
      </c>
      <c r="H48" s="2"/>
      <c r="I48" s="5">
        <v>20</v>
      </c>
      <c r="J48" s="17">
        <f t="shared" si="1"/>
        <v>112.66499999999999</v>
      </c>
    </row>
    <row r="49" spans="2:10" x14ac:dyDescent="0.2">
      <c r="B49" s="16" t="s">
        <v>85</v>
      </c>
      <c r="C49" s="3">
        <v>14.6</v>
      </c>
      <c r="D49" s="3">
        <v>1.5</v>
      </c>
      <c r="E49" s="3">
        <f t="shared" si="0"/>
        <v>21.9</v>
      </c>
      <c r="F49" s="3">
        <v>1</v>
      </c>
      <c r="G49" s="4" t="s">
        <v>5</v>
      </c>
      <c r="H49" s="2"/>
      <c r="I49" s="5">
        <v>20</v>
      </c>
      <c r="J49" s="17">
        <f t="shared" si="1"/>
        <v>21.9</v>
      </c>
    </row>
    <row r="50" spans="2:10" x14ac:dyDescent="0.2">
      <c r="B50" s="16" t="s">
        <v>86</v>
      </c>
      <c r="C50" s="3">
        <v>9.9</v>
      </c>
      <c r="D50" s="3">
        <v>1.5</v>
      </c>
      <c r="E50" s="3">
        <f t="shared" si="0"/>
        <v>14.850000000000001</v>
      </c>
      <c r="F50" s="3">
        <v>4</v>
      </c>
      <c r="G50" s="4" t="s">
        <v>5</v>
      </c>
      <c r="H50" s="2"/>
      <c r="I50" s="5">
        <v>20</v>
      </c>
      <c r="J50" s="17">
        <f t="shared" si="1"/>
        <v>59.400000000000006</v>
      </c>
    </row>
    <row r="51" spans="2:10" x14ac:dyDescent="0.2">
      <c r="B51" s="16" t="s">
        <v>87</v>
      </c>
      <c r="C51" s="3">
        <v>9.9</v>
      </c>
      <c r="D51" s="3">
        <v>1.5</v>
      </c>
      <c r="E51" s="3">
        <f t="shared" si="0"/>
        <v>14.850000000000001</v>
      </c>
      <c r="F51" s="3">
        <v>5</v>
      </c>
      <c r="G51" s="4" t="s">
        <v>5</v>
      </c>
      <c r="H51" s="2"/>
      <c r="I51" s="5">
        <v>20</v>
      </c>
      <c r="J51" s="17">
        <f t="shared" si="1"/>
        <v>74.25</v>
      </c>
    </row>
    <row r="52" spans="2:10" x14ac:dyDescent="0.2">
      <c r="B52" s="16" t="s">
        <v>88</v>
      </c>
      <c r="C52" s="3">
        <v>9.9</v>
      </c>
      <c r="D52" s="3">
        <v>1.5</v>
      </c>
      <c r="E52" s="3">
        <f t="shared" si="0"/>
        <v>14.850000000000001</v>
      </c>
      <c r="F52" s="3">
        <v>5</v>
      </c>
      <c r="G52" s="4" t="s">
        <v>5</v>
      </c>
      <c r="H52" s="2"/>
      <c r="I52" s="5">
        <v>20</v>
      </c>
      <c r="J52" s="17">
        <f t="shared" si="1"/>
        <v>74.25</v>
      </c>
    </row>
    <row r="53" spans="2:10" x14ac:dyDescent="0.2">
      <c r="B53" s="16" t="s">
        <v>89</v>
      </c>
      <c r="C53" s="3">
        <v>11.75</v>
      </c>
      <c r="D53" s="3">
        <v>1.5</v>
      </c>
      <c r="E53" s="3">
        <f t="shared" si="0"/>
        <v>17.625</v>
      </c>
      <c r="F53" s="3">
        <v>1</v>
      </c>
      <c r="G53" s="4" t="s">
        <v>5</v>
      </c>
      <c r="H53" s="2"/>
      <c r="I53" s="5">
        <v>20</v>
      </c>
      <c r="J53" s="17">
        <f t="shared" si="1"/>
        <v>17.625</v>
      </c>
    </row>
    <row r="54" spans="2:10" x14ac:dyDescent="0.2">
      <c r="B54" s="16" t="s">
        <v>111</v>
      </c>
      <c r="C54" s="3">
        <v>72.16</v>
      </c>
      <c r="D54" s="3">
        <v>1.5</v>
      </c>
      <c r="E54" s="3">
        <f t="shared" si="0"/>
        <v>108.24</v>
      </c>
      <c r="F54" s="3">
        <v>1</v>
      </c>
      <c r="G54" s="4" t="s">
        <v>5</v>
      </c>
      <c r="H54" s="2"/>
      <c r="I54" s="5">
        <v>20</v>
      </c>
      <c r="J54" s="17">
        <f t="shared" si="1"/>
        <v>108.24</v>
      </c>
    </row>
    <row r="55" spans="2:10" x14ac:dyDescent="0.2">
      <c r="B55" s="16" t="s">
        <v>112</v>
      </c>
      <c r="C55" s="3">
        <v>59.04</v>
      </c>
      <c r="D55" s="3">
        <v>1.5</v>
      </c>
      <c r="E55" s="3">
        <f t="shared" si="0"/>
        <v>88.56</v>
      </c>
      <c r="F55" s="3">
        <v>1</v>
      </c>
      <c r="G55" s="4" t="s">
        <v>5</v>
      </c>
      <c r="H55" s="2"/>
      <c r="I55" s="5">
        <v>20</v>
      </c>
      <c r="J55" s="17">
        <f t="shared" si="1"/>
        <v>88.56</v>
      </c>
    </row>
    <row r="56" spans="2:10" x14ac:dyDescent="0.2">
      <c r="B56" s="16" t="s">
        <v>92</v>
      </c>
      <c r="C56" s="3">
        <v>94.52</v>
      </c>
      <c r="D56" s="3">
        <v>1.5</v>
      </c>
      <c r="E56" s="3">
        <f t="shared" si="0"/>
        <v>141.78</v>
      </c>
      <c r="F56" s="3">
        <v>1</v>
      </c>
      <c r="G56" s="4" t="s">
        <v>5</v>
      </c>
      <c r="H56" s="2"/>
      <c r="I56" s="5">
        <v>20</v>
      </c>
      <c r="J56" s="17">
        <f t="shared" si="1"/>
        <v>141.78</v>
      </c>
    </row>
    <row r="57" spans="2:10" x14ac:dyDescent="0.2">
      <c r="B57" s="16" t="s">
        <v>113</v>
      </c>
      <c r="C57" s="3">
        <v>70.790000000000006</v>
      </c>
      <c r="D57" s="3">
        <v>1.5</v>
      </c>
      <c r="E57" s="3">
        <f t="shared" si="0"/>
        <v>106.185</v>
      </c>
      <c r="F57" s="3">
        <v>2</v>
      </c>
      <c r="G57" s="4" t="s">
        <v>5</v>
      </c>
      <c r="H57" s="2"/>
      <c r="I57" s="5">
        <v>20</v>
      </c>
      <c r="J57" s="17">
        <f t="shared" si="1"/>
        <v>212.37</v>
      </c>
    </row>
    <row r="58" spans="2:10" x14ac:dyDescent="0.2">
      <c r="B58" s="16" t="s">
        <v>114</v>
      </c>
      <c r="C58" s="3">
        <v>8.98</v>
      </c>
      <c r="D58" s="3">
        <v>1.5</v>
      </c>
      <c r="E58" s="3">
        <f t="shared" si="0"/>
        <v>13.47</v>
      </c>
      <c r="F58" s="3">
        <v>4</v>
      </c>
      <c r="G58" s="4" t="s">
        <v>5</v>
      </c>
      <c r="H58" s="2"/>
      <c r="I58" s="5">
        <v>20</v>
      </c>
      <c r="J58" s="17">
        <f t="shared" si="1"/>
        <v>53.88</v>
      </c>
    </row>
    <row r="59" spans="2:10" ht="25.5" x14ac:dyDescent="0.2">
      <c r="B59" s="16" t="s">
        <v>115</v>
      </c>
      <c r="C59" s="3">
        <v>29.18</v>
      </c>
      <c r="D59" s="3">
        <v>1.5</v>
      </c>
      <c r="E59" s="3">
        <f t="shared" si="0"/>
        <v>43.769999999999996</v>
      </c>
      <c r="F59" s="3">
        <v>1</v>
      </c>
      <c r="G59" s="4" t="s">
        <v>5</v>
      </c>
      <c r="H59" s="2"/>
      <c r="I59" s="5">
        <v>20</v>
      </c>
      <c r="J59" s="17">
        <f t="shared" si="1"/>
        <v>43.769999999999996</v>
      </c>
    </row>
    <row r="60" spans="2:10" x14ac:dyDescent="0.2">
      <c r="B60" s="16" t="s">
        <v>108</v>
      </c>
      <c r="C60" s="3">
        <v>11.66</v>
      </c>
      <c r="D60" s="3">
        <v>1.5</v>
      </c>
      <c r="E60" s="3">
        <f t="shared" si="0"/>
        <v>17.490000000000002</v>
      </c>
      <c r="F60" s="3">
        <v>2</v>
      </c>
      <c r="G60" s="4" t="s">
        <v>5</v>
      </c>
      <c r="H60" s="2"/>
      <c r="I60" s="5">
        <v>20</v>
      </c>
      <c r="J60" s="17">
        <f t="shared" si="1"/>
        <v>34.980000000000004</v>
      </c>
    </row>
    <row r="61" spans="2:10" x14ac:dyDescent="0.2">
      <c r="B61" s="16" t="s">
        <v>116</v>
      </c>
      <c r="C61" s="3">
        <v>37.020000000000003</v>
      </c>
      <c r="D61" s="3">
        <v>1.5</v>
      </c>
      <c r="E61" s="3">
        <f t="shared" si="0"/>
        <v>55.53</v>
      </c>
      <c r="F61" s="3">
        <v>1</v>
      </c>
      <c r="G61" s="4" t="s">
        <v>5</v>
      </c>
      <c r="H61" s="2"/>
      <c r="I61" s="5">
        <v>20</v>
      </c>
      <c r="J61" s="17">
        <f t="shared" si="1"/>
        <v>55.53</v>
      </c>
    </row>
    <row r="62" spans="2:10" x14ac:dyDescent="0.2">
      <c r="B62" s="16" t="s">
        <v>11</v>
      </c>
      <c r="C62" s="3">
        <v>0.39</v>
      </c>
      <c r="D62" s="3">
        <v>1.5129999999999999</v>
      </c>
      <c r="E62" s="3">
        <f t="shared" si="0"/>
        <v>0.59006999999999998</v>
      </c>
      <c r="F62" s="3">
        <v>4</v>
      </c>
      <c r="G62" s="4" t="s">
        <v>5</v>
      </c>
      <c r="H62" s="2"/>
      <c r="I62" s="5">
        <v>20</v>
      </c>
      <c r="J62" s="17">
        <f t="shared" si="1"/>
        <v>2.3602799999999999</v>
      </c>
    </row>
    <row r="63" spans="2:10" x14ac:dyDescent="0.2">
      <c r="B63" s="16" t="s">
        <v>99</v>
      </c>
      <c r="C63" s="3">
        <v>0.41</v>
      </c>
      <c r="D63" s="3">
        <v>1.512</v>
      </c>
      <c r="E63" s="3">
        <f t="shared" si="0"/>
        <v>0.61991999999999992</v>
      </c>
      <c r="F63" s="3">
        <v>4</v>
      </c>
      <c r="G63" s="4" t="s">
        <v>5</v>
      </c>
      <c r="H63" s="2"/>
      <c r="I63" s="5">
        <v>20</v>
      </c>
      <c r="J63" s="17">
        <f t="shared" si="1"/>
        <v>2.4796799999999997</v>
      </c>
    </row>
    <row r="64" spans="2:10" x14ac:dyDescent="0.2">
      <c r="B64" s="16" t="s">
        <v>12</v>
      </c>
      <c r="C64" s="3">
        <v>30</v>
      </c>
      <c r="D64" s="3">
        <v>1.5</v>
      </c>
      <c r="E64" s="3">
        <f t="shared" si="0"/>
        <v>45</v>
      </c>
      <c r="F64" s="3">
        <v>2.6579999999999999</v>
      </c>
      <c r="G64" s="4" t="s">
        <v>13</v>
      </c>
      <c r="H64" s="2"/>
      <c r="I64" s="5">
        <v>20</v>
      </c>
      <c r="J64" s="17">
        <f t="shared" si="1"/>
        <v>119.61</v>
      </c>
    </row>
    <row r="65" spans="2:10" s="6" customFormat="1" ht="25.5" x14ac:dyDescent="0.2">
      <c r="B65" s="13" t="s">
        <v>16</v>
      </c>
      <c r="C65" s="8">
        <f>C66*F66+C67*F67+C68*F68+C69*F69+C70*F70+C71*F71+C72*F72+C73*F73+C74*F74+C75*F75+C76*F76+C77*F77+C78*F78+C79*F79+C80*F80+C81*F81+C82*F82+C83*F83</f>
        <v>862.84000000000015</v>
      </c>
      <c r="D65" s="8">
        <v>1.5</v>
      </c>
      <c r="E65" s="8">
        <f t="shared" si="0"/>
        <v>1294.2600000000002</v>
      </c>
      <c r="F65" s="8">
        <v>1</v>
      </c>
      <c r="G65" s="7" t="s">
        <v>5</v>
      </c>
      <c r="H65" s="7"/>
      <c r="I65" s="9">
        <v>20</v>
      </c>
      <c r="J65" s="15">
        <f t="shared" si="1"/>
        <v>1294.2600000000002</v>
      </c>
    </row>
    <row r="66" spans="2:10" x14ac:dyDescent="0.2">
      <c r="B66" s="16" t="s">
        <v>117</v>
      </c>
      <c r="C66" s="3">
        <v>75.11</v>
      </c>
      <c r="D66" s="3">
        <v>1.5</v>
      </c>
      <c r="E66" s="3">
        <f t="shared" si="0"/>
        <v>112.66499999999999</v>
      </c>
      <c r="F66" s="3">
        <v>1</v>
      </c>
      <c r="G66" s="4" t="s">
        <v>5</v>
      </c>
      <c r="H66" s="2"/>
      <c r="I66" s="5">
        <v>20</v>
      </c>
      <c r="J66" s="17">
        <f t="shared" si="1"/>
        <v>112.66499999999999</v>
      </c>
    </row>
    <row r="67" spans="2:10" x14ac:dyDescent="0.2">
      <c r="B67" s="16" t="s">
        <v>85</v>
      </c>
      <c r="C67" s="3">
        <v>14.32</v>
      </c>
      <c r="D67" s="3">
        <v>1.5</v>
      </c>
      <c r="E67" s="3">
        <f t="shared" si="0"/>
        <v>21.48</v>
      </c>
      <c r="F67" s="3">
        <v>2</v>
      </c>
      <c r="G67" s="4" t="s">
        <v>5</v>
      </c>
      <c r="H67" s="2"/>
      <c r="I67" s="5">
        <v>20</v>
      </c>
      <c r="J67" s="17">
        <f t="shared" si="1"/>
        <v>42.96</v>
      </c>
    </row>
    <row r="68" spans="2:10" x14ac:dyDescent="0.2">
      <c r="B68" s="16" t="s">
        <v>86</v>
      </c>
      <c r="C68" s="3">
        <v>9.7100000000000009</v>
      </c>
      <c r="D68" s="3">
        <v>1.5009999999999999</v>
      </c>
      <c r="E68" s="3">
        <f t="shared" si="0"/>
        <v>14.57471</v>
      </c>
      <c r="F68" s="3">
        <v>4</v>
      </c>
      <c r="G68" s="4" t="s">
        <v>5</v>
      </c>
      <c r="H68" s="2"/>
      <c r="I68" s="5">
        <v>20</v>
      </c>
      <c r="J68" s="17">
        <f t="shared" si="1"/>
        <v>58.298839999999998</v>
      </c>
    </row>
    <row r="69" spans="2:10" x14ac:dyDescent="0.2">
      <c r="B69" s="16" t="s">
        <v>87</v>
      </c>
      <c r="C69" s="3">
        <v>9.7100000000000009</v>
      </c>
      <c r="D69" s="3">
        <v>1.5009999999999999</v>
      </c>
      <c r="E69" s="3">
        <f t="shared" si="0"/>
        <v>14.57471</v>
      </c>
      <c r="F69" s="3">
        <v>6</v>
      </c>
      <c r="G69" s="4" t="s">
        <v>5</v>
      </c>
      <c r="H69" s="2"/>
      <c r="I69" s="5">
        <v>20</v>
      </c>
      <c r="J69" s="17">
        <f t="shared" si="1"/>
        <v>87.448260000000005</v>
      </c>
    </row>
    <row r="70" spans="2:10" x14ac:dyDescent="0.2">
      <c r="B70" s="16" t="s">
        <v>88</v>
      </c>
      <c r="C70" s="3">
        <v>9.7100000000000009</v>
      </c>
      <c r="D70" s="3">
        <v>1.5009999999999999</v>
      </c>
      <c r="E70" s="3">
        <f t="shared" si="0"/>
        <v>14.57471</v>
      </c>
      <c r="F70" s="3">
        <v>5</v>
      </c>
      <c r="G70" s="4" t="s">
        <v>5</v>
      </c>
      <c r="H70" s="2"/>
      <c r="I70" s="5">
        <v>20</v>
      </c>
      <c r="J70" s="17">
        <f t="shared" si="1"/>
        <v>72.873549999999994</v>
      </c>
    </row>
    <row r="71" spans="2:10" x14ac:dyDescent="0.2">
      <c r="B71" s="16" t="s">
        <v>89</v>
      </c>
      <c r="C71" s="3">
        <v>11.52</v>
      </c>
      <c r="D71" s="3">
        <v>1.5</v>
      </c>
      <c r="E71" s="3">
        <f t="shared" si="0"/>
        <v>17.28</v>
      </c>
      <c r="F71" s="3">
        <v>1</v>
      </c>
      <c r="G71" s="4" t="s">
        <v>5</v>
      </c>
      <c r="H71" s="2"/>
      <c r="I71" s="5">
        <v>20</v>
      </c>
      <c r="J71" s="17">
        <f t="shared" si="1"/>
        <v>17.28</v>
      </c>
    </row>
    <row r="72" spans="2:10" x14ac:dyDescent="0.2">
      <c r="B72" s="16" t="s">
        <v>111</v>
      </c>
      <c r="C72" s="3">
        <v>72.16</v>
      </c>
      <c r="D72" s="3">
        <v>1.5</v>
      </c>
      <c r="E72" s="3">
        <f t="shared" ref="E72:E135" si="2">C72*D72</f>
        <v>108.24</v>
      </c>
      <c r="F72" s="3">
        <v>1</v>
      </c>
      <c r="G72" s="4" t="s">
        <v>5</v>
      </c>
      <c r="H72" s="2"/>
      <c r="I72" s="5">
        <v>20</v>
      </c>
      <c r="J72" s="17">
        <f t="shared" ref="J72:J135" si="3">E72*F72</f>
        <v>108.24</v>
      </c>
    </row>
    <row r="73" spans="2:10" x14ac:dyDescent="0.2">
      <c r="B73" s="16" t="s">
        <v>112</v>
      </c>
      <c r="C73" s="3">
        <v>58.75</v>
      </c>
      <c r="D73" s="3">
        <v>1.5</v>
      </c>
      <c r="E73" s="3">
        <f t="shared" si="2"/>
        <v>88.125</v>
      </c>
      <c r="F73" s="3">
        <v>2</v>
      </c>
      <c r="G73" s="4" t="s">
        <v>5</v>
      </c>
      <c r="H73" s="2"/>
      <c r="I73" s="5">
        <v>20</v>
      </c>
      <c r="J73" s="17">
        <f t="shared" si="3"/>
        <v>176.25</v>
      </c>
    </row>
    <row r="74" spans="2:10" x14ac:dyDescent="0.2">
      <c r="B74" s="16" t="s">
        <v>92</v>
      </c>
      <c r="C74" s="3">
        <v>94.06</v>
      </c>
      <c r="D74" s="3">
        <v>1.5</v>
      </c>
      <c r="E74" s="3">
        <f t="shared" si="2"/>
        <v>141.09</v>
      </c>
      <c r="F74" s="3">
        <v>1</v>
      </c>
      <c r="G74" s="4" t="s">
        <v>5</v>
      </c>
      <c r="H74" s="2"/>
      <c r="I74" s="5">
        <v>20</v>
      </c>
      <c r="J74" s="17">
        <f t="shared" si="3"/>
        <v>141.09</v>
      </c>
    </row>
    <row r="75" spans="2:10" x14ac:dyDescent="0.2">
      <c r="B75" s="16" t="s">
        <v>113</v>
      </c>
      <c r="C75" s="3">
        <v>70.44</v>
      </c>
      <c r="D75" s="3">
        <v>1.5</v>
      </c>
      <c r="E75" s="3">
        <f t="shared" si="2"/>
        <v>105.66</v>
      </c>
      <c r="F75" s="3">
        <v>1</v>
      </c>
      <c r="G75" s="4" t="s">
        <v>5</v>
      </c>
      <c r="H75" s="2"/>
      <c r="I75" s="5">
        <v>20</v>
      </c>
      <c r="J75" s="17">
        <f t="shared" si="3"/>
        <v>105.66</v>
      </c>
    </row>
    <row r="76" spans="2:10" x14ac:dyDescent="0.2">
      <c r="B76" s="16" t="s">
        <v>94</v>
      </c>
      <c r="C76" s="3">
        <v>4.53</v>
      </c>
      <c r="D76" s="3">
        <v>1.5009999999999999</v>
      </c>
      <c r="E76" s="3">
        <f t="shared" si="2"/>
        <v>6.7995299999999999</v>
      </c>
      <c r="F76" s="3">
        <v>4</v>
      </c>
      <c r="G76" s="4" t="s">
        <v>5</v>
      </c>
      <c r="H76" s="2"/>
      <c r="I76" s="5">
        <v>20</v>
      </c>
      <c r="J76" s="17">
        <f t="shared" si="3"/>
        <v>27.198119999999999</v>
      </c>
    </row>
    <row r="77" spans="2:10" x14ac:dyDescent="0.2">
      <c r="B77" s="16" t="s">
        <v>95</v>
      </c>
      <c r="C77" s="3">
        <v>4.53</v>
      </c>
      <c r="D77" s="3">
        <v>1.5009999999999999</v>
      </c>
      <c r="E77" s="3">
        <f t="shared" si="2"/>
        <v>6.7995299999999999</v>
      </c>
      <c r="F77" s="3">
        <v>4</v>
      </c>
      <c r="G77" s="4" t="s">
        <v>5</v>
      </c>
      <c r="H77" s="2"/>
      <c r="I77" s="5">
        <v>20</v>
      </c>
      <c r="J77" s="17">
        <f t="shared" si="3"/>
        <v>27.198119999999999</v>
      </c>
    </row>
    <row r="78" spans="2:10" ht="25.5" x14ac:dyDescent="0.2">
      <c r="B78" s="16" t="s">
        <v>115</v>
      </c>
      <c r="C78" s="3">
        <v>29.18</v>
      </c>
      <c r="D78" s="3">
        <v>1.5</v>
      </c>
      <c r="E78" s="3">
        <f t="shared" si="2"/>
        <v>43.769999999999996</v>
      </c>
      <c r="F78" s="3">
        <v>1</v>
      </c>
      <c r="G78" s="4" t="s">
        <v>5</v>
      </c>
      <c r="H78" s="2"/>
      <c r="I78" s="5">
        <v>20</v>
      </c>
      <c r="J78" s="17">
        <f t="shared" si="3"/>
        <v>43.769999999999996</v>
      </c>
    </row>
    <row r="79" spans="2:10" x14ac:dyDescent="0.2">
      <c r="B79" s="16" t="s">
        <v>98</v>
      </c>
      <c r="C79" s="3">
        <v>11.66</v>
      </c>
      <c r="D79" s="3">
        <v>1.5</v>
      </c>
      <c r="E79" s="3">
        <f t="shared" si="2"/>
        <v>17.490000000000002</v>
      </c>
      <c r="F79" s="3">
        <v>2</v>
      </c>
      <c r="G79" s="4" t="s">
        <v>5</v>
      </c>
      <c r="H79" s="2"/>
      <c r="I79" s="5">
        <v>20</v>
      </c>
      <c r="J79" s="17">
        <f t="shared" si="3"/>
        <v>34.980000000000004</v>
      </c>
    </row>
    <row r="80" spans="2:10" x14ac:dyDescent="0.2">
      <c r="B80" s="16" t="s">
        <v>109</v>
      </c>
      <c r="C80" s="3">
        <v>26.58</v>
      </c>
      <c r="D80" s="3">
        <v>1.5</v>
      </c>
      <c r="E80" s="3">
        <f t="shared" si="2"/>
        <v>39.869999999999997</v>
      </c>
      <c r="F80" s="3">
        <v>1</v>
      </c>
      <c r="G80" s="4" t="s">
        <v>5</v>
      </c>
      <c r="H80" s="2"/>
      <c r="I80" s="5">
        <v>20</v>
      </c>
      <c r="J80" s="17">
        <f t="shared" si="3"/>
        <v>39.869999999999997</v>
      </c>
    </row>
    <row r="81" spans="2:10" x14ac:dyDescent="0.2">
      <c r="B81" s="16" t="s">
        <v>11</v>
      </c>
      <c r="C81" s="3">
        <v>0.39</v>
      </c>
      <c r="D81" s="3">
        <v>1.5129999999999999</v>
      </c>
      <c r="E81" s="3">
        <f t="shared" si="2"/>
        <v>0.59006999999999998</v>
      </c>
      <c r="F81" s="3">
        <v>4</v>
      </c>
      <c r="G81" s="4" t="s">
        <v>5</v>
      </c>
      <c r="H81" s="2"/>
      <c r="I81" s="5">
        <v>20</v>
      </c>
      <c r="J81" s="17">
        <f t="shared" si="3"/>
        <v>2.3602799999999999</v>
      </c>
    </row>
    <row r="82" spans="2:10" x14ac:dyDescent="0.2">
      <c r="B82" s="16" t="s">
        <v>99</v>
      </c>
      <c r="C82" s="3">
        <v>0.41</v>
      </c>
      <c r="D82" s="3">
        <v>1.512</v>
      </c>
      <c r="E82" s="3">
        <f t="shared" si="2"/>
        <v>0.61991999999999992</v>
      </c>
      <c r="F82" s="3">
        <v>4</v>
      </c>
      <c r="G82" s="4" t="s">
        <v>5</v>
      </c>
      <c r="H82" s="2"/>
      <c r="I82" s="5">
        <v>20</v>
      </c>
      <c r="J82" s="17">
        <f t="shared" si="3"/>
        <v>2.4796799999999997</v>
      </c>
    </row>
    <row r="83" spans="2:10" x14ac:dyDescent="0.2">
      <c r="B83" s="16" t="s">
        <v>12</v>
      </c>
      <c r="C83" s="3">
        <v>30</v>
      </c>
      <c r="D83" s="3">
        <v>1.5</v>
      </c>
      <c r="E83" s="3">
        <f t="shared" si="2"/>
        <v>45</v>
      </c>
      <c r="F83" s="3">
        <v>4.3079999999999998</v>
      </c>
      <c r="G83" s="4" t="s">
        <v>13</v>
      </c>
      <c r="H83" s="2"/>
      <c r="I83" s="5">
        <v>20</v>
      </c>
      <c r="J83" s="17">
        <f t="shared" si="3"/>
        <v>193.85999999999999</v>
      </c>
    </row>
    <row r="84" spans="2:10" s="6" customFormat="1" ht="25.5" x14ac:dyDescent="0.2">
      <c r="B84" s="13" t="s">
        <v>17</v>
      </c>
      <c r="C84" s="8">
        <f>C85*F85+C86*F86+C87*F87+C88*F88+C89*F89+C90*F90+C91*F91+C92*F92+C93*F93+C94*F94+C95*F95+C96*F96+C97*F97+C98*F98+C99*F99+C100*F100+C101*F101+C102*F102</f>
        <v>1023.8900000000001</v>
      </c>
      <c r="D84" s="8">
        <v>1.5</v>
      </c>
      <c r="E84" s="8">
        <f t="shared" si="2"/>
        <v>1535.835</v>
      </c>
      <c r="F84" s="8">
        <v>1</v>
      </c>
      <c r="G84" s="7" t="s">
        <v>5</v>
      </c>
      <c r="H84" s="7"/>
      <c r="I84" s="9">
        <v>20</v>
      </c>
      <c r="J84" s="15">
        <f t="shared" si="3"/>
        <v>1535.835</v>
      </c>
    </row>
    <row r="85" spans="2:10" x14ac:dyDescent="0.2">
      <c r="B85" s="16" t="s">
        <v>118</v>
      </c>
      <c r="C85" s="3">
        <v>123.61</v>
      </c>
      <c r="D85" s="3">
        <v>1.5</v>
      </c>
      <c r="E85" s="3">
        <f t="shared" si="2"/>
        <v>185.41499999999999</v>
      </c>
      <c r="F85" s="3">
        <v>1</v>
      </c>
      <c r="G85" s="4" t="s">
        <v>5</v>
      </c>
      <c r="H85" s="2"/>
      <c r="I85" s="5">
        <v>20</v>
      </c>
      <c r="J85" s="17">
        <f t="shared" si="3"/>
        <v>185.41499999999999</v>
      </c>
    </row>
    <row r="86" spans="2:10" x14ac:dyDescent="0.2">
      <c r="B86" s="16" t="s">
        <v>85</v>
      </c>
      <c r="C86" s="3">
        <v>14.32</v>
      </c>
      <c r="D86" s="3">
        <v>1.5</v>
      </c>
      <c r="E86" s="3">
        <f t="shared" si="2"/>
        <v>21.48</v>
      </c>
      <c r="F86" s="3">
        <v>2</v>
      </c>
      <c r="G86" s="4" t="s">
        <v>5</v>
      </c>
      <c r="H86" s="2"/>
      <c r="I86" s="5">
        <v>20</v>
      </c>
      <c r="J86" s="17">
        <f t="shared" si="3"/>
        <v>42.96</v>
      </c>
    </row>
    <row r="87" spans="2:10" x14ac:dyDescent="0.2">
      <c r="B87" s="16" t="s">
        <v>86</v>
      </c>
      <c r="C87" s="3">
        <v>9.7100000000000009</v>
      </c>
      <c r="D87" s="3">
        <v>1.5009999999999999</v>
      </c>
      <c r="E87" s="3">
        <f t="shared" si="2"/>
        <v>14.57471</v>
      </c>
      <c r="F87" s="3">
        <v>7</v>
      </c>
      <c r="G87" s="4" t="s">
        <v>5</v>
      </c>
      <c r="H87" s="2"/>
      <c r="I87" s="5">
        <v>20</v>
      </c>
      <c r="J87" s="17">
        <f t="shared" si="3"/>
        <v>102.02297</v>
      </c>
    </row>
    <row r="88" spans="2:10" x14ac:dyDescent="0.2">
      <c r="B88" s="16" t="s">
        <v>87</v>
      </c>
      <c r="C88" s="3">
        <v>9.7100000000000009</v>
      </c>
      <c r="D88" s="3">
        <v>1.5009999999999999</v>
      </c>
      <c r="E88" s="3">
        <f t="shared" si="2"/>
        <v>14.57471</v>
      </c>
      <c r="F88" s="3">
        <v>8</v>
      </c>
      <c r="G88" s="4" t="s">
        <v>5</v>
      </c>
      <c r="H88" s="2"/>
      <c r="I88" s="5">
        <v>20</v>
      </c>
      <c r="J88" s="17">
        <f t="shared" si="3"/>
        <v>116.59768</v>
      </c>
    </row>
    <row r="89" spans="2:10" x14ac:dyDescent="0.2">
      <c r="B89" s="16" t="s">
        <v>102</v>
      </c>
      <c r="C89" s="3">
        <v>9.7100000000000009</v>
      </c>
      <c r="D89" s="3">
        <v>1.5009999999999999</v>
      </c>
      <c r="E89" s="3">
        <f t="shared" si="2"/>
        <v>14.57471</v>
      </c>
      <c r="F89" s="3">
        <v>5</v>
      </c>
      <c r="G89" s="4" t="s">
        <v>5</v>
      </c>
      <c r="H89" s="2"/>
      <c r="I89" s="5">
        <v>20</v>
      </c>
      <c r="J89" s="17">
        <f t="shared" si="3"/>
        <v>72.873549999999994</v>
      </c>
    </row>
    <row r="90" spans="2:10" x14ac:dyDescent="0.2">
      <c r="B90" s="16" t="s">
        <v>89</v>
      </c>
      <c r="C90" s="3">
        <v>11.52</v>
      </c>
      <c r="D90" s="3">
        <v>1.5</v>
      </c>
      <c r="E90" s="3">
        <f t="shared" si="2"/>
        <v>17.28</v>
      </c>
      <c r="F90" s="3">
        <v>1</v>
      </c>
      <c r="G90" s="4" t="s">
        <v>5</v>
      </c>
      <c r="H90" s="2"/>
      <c r="I90" s="5">
        <v>20</v>
      </c>
      <c r="J90" s="17">
        <f t="shared" si="3"/>
        <v>17.28</v>
      </c>
    </row>
    <row r="91" spans="2:10" x14ac:dyDescent="0.2">
      <c r="B91" s="16" t="s">
        <v>119</v>
      </c>
      <c r="C91" s="3">
        <v>72.16</v>
      </c>
      <c r="D91" s="3">
        <v>1.5</v>
      </c>
      <c r="E91" s="3">
        <f t="shared" si="2"/>
        <v>108.24</v>
      </c>
      <c r="F91" s="3">
        <v>1</v>
      </c>
      <c r="G91" s="4" t="s">
        <v>5</v>
      </c>
      <c r="H91" s="2"/>
      <c r="I91" s="5">
        <v>20</v>
      </c>
      <c r="J91" s="17">
        <f t="shared" si="3"/>
        <v>108.24</v>
      </c>
    </row>
    <row r="92" spans="2:10" x14ac:dyDescent="0.2">
      <c r="B92" s="16" t="s">
        <v>112</v>
      </c>
      <c r="C92" s="3">
        <v>58.75</v>
      </c>
      <c r="D92" s="3">
        <v>1.5</v>
      </c>
      <c r="E92" s="3">
        <f t="shared" si="2"/>
        <v>88.125</v>
      </c>
      <c r="F92" s="3">
        <v>2</v>
      </c>
      <c r="G92" s="4" t="s">
        <v>5</v>
      </c>
      <c r="H92" s="2"/>
      <c r="I92" s="5">
        <v>20</v>
      </c>
      <c r="J92" s="17">
        <f t="shared" si="3"/>
        <v>176.25</v>
      </c>
    </row>
    <row r="93" spans="2:10" x14ac:dyDescent="0.2">
      <c r="B93" s="16" t="s">
        <v>92</v>
      </c>
      <c r="C93" s="3">
        <v>94.06</v>
      </c>
      <c r="D93" s="3">
        <v>1.5</v>
      </c>
      <c r="E93" s="3">
        <f t="shared" si="2"/>
        <v>141.09</v>
      </c>
      <c r="F93" s="3">
        <v>1</v>
      </c>
      <c r="G93" s="4" t="s">
        <v>5</v>
      </c>
      <c r="H93" s="2"/>
      <c r="I93" s="5">
        <v>20</v>
      </c>
      <c r="J93" s="17">
        <f t="shared" si="3"/>
        <v>141.09</v>
      </c>
    </row>
    <row r="94" spans="2:10" x14ac:dyDescent="0.2">
      <c r="B94" s="16" t="s">
        <v>106</v>
      </c>
      <c r="C94" s="3">
        <v>70.44</v>
      </c>
      <c r="D94" s="3">
        <v>1.5</v>
      </c>
      <c r="E94" s="3">
        <f t="shared" si="2"/>
        <v>105.66</v>
      </c>
      <c r="F94" s="3">
        <v>1</v>
      </c>
      <c r="G94" s="4" t="s">
        <v>5</v>
      </c>
      <c r="H94" s="2"/>
      <c r="I94" s="5">
        <v>20</v>
      </c>
      <c r="J94" s="17">
        <f t="shared" si="3"/>
        <v>105.66</v>
      </c>
    </row>
    <row r="95" spans="2:10" x14ac:dyDescent="0.2">
      <c r="B95" s="16" t="s">
        <v>120</v>
      </c>
      <c r="C95" s="3">
        <v>5.24</v>
      </c>
      <c r="D95" s="3">
        <v>1.5</v>
      </c>
      <c r="E95" s="3">
        <f t="shared" si="2"/>
        <v>7.86</v>
      </c>
      <c r="F95" s="3">
        <v>4</v>
      </c>
      <c r="G95" s="4" t="s">
        <v>5</v>
      </c>
      <c r="H95" s="2"/>
      <c r="I95" s="5">
        <v>20</v>
      </c>
      <c r="J95" s="17">
        <f t="shared" si="3"/>
        <v>31.44</v>
      </c>
    </row>
    <row r="96" spans="2:10" x14ac:dyDescent="0.2">
      <c r="B96" s="16" t="s">
        <v>121</v>
      </c>
      <c r="C96" s="3">
        <v>5.24</v>
      </c>
      <c r="D96" s="3">
        <v>1.5</v>
      </c>
      <c r="E96" s="3">
        <f t="shared" si="2"/>
        <v>7.86</v>
      </c>
      <c r="F96" s="3">
        <v>4</v>
      </c>
      <c r="G96" s="4" t="s">
        <v>5</v>
      </c>
      <c r="H96" s="2"/>
      <c r="I96" s="5">
        <v>20</v>
      </c>
      <c r="J96" s="17">
        <f t="shared" si="3"/>
        <v>31.44</v>
      </c>
    </row>
    <row r="97" spans="2:10" ht="25.5" x14ac:dyDescent="0.2">
      <c r="B97" s="16" t="s">
        <v>115</v>
      </c>
      <c r="C97" s="3">
        <v>29.18</v>
      </c>
      <c r="D97" s="3">
        <v>1.5</v>
      </c>
      <c r="E97" s="3">
        <f t="shared" si="2"/>
        <v>43.769999999999996</v>
      </c>
      <c r="F97" s="3">
        <v>1</v>
      </c>
      <c r="G97" s="4" t="s">
        <v>5</v>
      </c>
      <c r="H97" s="2"/>
      <c r="I97" s="5">
        <v>20</v>
      </c>
      <c r="J97" s="17">
        <f t="shared" si="3"/>
        <v>43.769999999999996</v>
      </c>
    </row>
    <row r="98" spans="2:10" x14ac:dyDescent="0.2">
      <c r="B98" s="16" t="s">
        <v>98</v>
      </c>
      <c r="C98" s="3">
        <v>11.66</v>
      </c>
      <c r="D98" s="3">
        <v>1.5</v>
      </c>
      <c r="E98" s="3">
        <f t="shared" si="2"/>
        <v>17.490000000000002</v>
      </c>
      <c r="F98" s="3">
        <v>2</v>
      </c>
      <c r="G98" s="4" t="s">
        <v>5</v>
      </c>
      <c r="H98" s="2"/>
      <c r="I98" s="5">
        <v>20</v>
      </c>
      <c r="J98" s="17">
        <f t="shared" si="3"/>
        <v>34.980000000000004</v>
      </c>
    </row>
    <row r="99" spans="2:10" x14ac:dyDescent="0.2">
      <c r="B99" s="16" t="s">
        <v>122</v>
      </c>
      <c r="C99" s="3">
        <v>26.58</v>
      </c>
      <c r="D99" s="3">
        <v>1.5</v>
      </c>
      <c r="E99" s="3">
        <f t="shared" si="2"/>
        <v>39.869999999999997</v>
      </c>
      <c r="F99" s="3">
        <v>2</v>
      </c>
      <c r="G99" s="4" t="s">
        <v>5</v>
      </c>
      <c r="H99" s="2"/>
      <c r="I99" s="5">
        <v>20</v>
      </c>
      <c r="J99" s="17">
        <f t="shared" si="3"/>
        <v>79.739999999999995</v>
      </c>
    </row>
    <row r="100" spans="2:10" x14ac:dyDescent="0.2">
      <c r="B100" s="16" t="s">
        <v>11</v>
      </c>
      <c r="C100" s="3">
        <v>0.39</v>
      </c>
      <c r="D100" s="3">
        <v>1.5129999999999999</v>
      </c>
      <c r="E100" s="3">
        <f t="shared" si="2"/>
        <v>0.59006999999999998</v>
      </c>
      <c r="F100" s="3">
        <v>4</v>
      </c>
      <c r="G100" s="4" t="s">
        <v>5</v>
      </c>
      <c r="H100" s="2"/>
      <c r="I100" s="5">
        <v>20</v>
      </c>
      <c r="J100" s="17">
        <f t="shared" si="3"/>
        <v>2.3602799999999999</v>
      </c>
    </row>
    <row r="101" spans="2:10" x14ac:dyDescent="0.2">
      <c r="B101" s="16" t="s">
        <v>99</v>
      </c>
      <c r="C101" s="3">
        <v>0.41</v>
      </c>
      <c r="D101" s="3">
        <v>1.512</v>
      </c>
      <c r="E101" s="3">
        <f t="shared" si="2"/>
        <v>0.61991999999999992</v>
      </c>
      <c r="F101" s="3">
        <v>4</v>
      </c>
      <c r="G101" s="4" t="s">
        <v>5</v>
      </c>
      <c r="H101" s="2"/>
      <c r="I101" s="5">
        <v>20</v>
      </c>
      <c r="J101" s="17">
        <f t="shared" si="3"/>
        <v>2.4796799999999997</v>
      </c>
    </row>
    <row r="102" spans="2:10" x14ac:dyDescent="0.2">
      <c r="B102" s="16" t="s">
        <v>12</v>
      </c>
      <c r="C102" s="3">
        <v>30</v>
      </c>
      <c r="D102" s="3">
        <v>1.5</v>
      </c>
      <c r="E102" s="3">
        <f t="shared" si="2"/>
        <v>45</v>
      </c>
      <c r="F102" s="3">
        <v>5.3659999999999997</v>
      </c>
      <c r="G102" s="4" t="s">
        <v>13</v>
      </c>
      <c r="H102" s="2"/>
      <c r="I102" s="5">
        <v>20</v>
      </c>
      <c r="J102" s="17">
        <f t="shared" si="3"/>
        <v>241.46999999999997</v>
      </c>
    </row>
    <row r="103" spans="2:10" s="6" customFormat="1" x14ac:dyDescent="0.2">
      <c r="B103" s="13" t="s">
        <v>18</v>
      </c>
      <c r="C103" s="7"/>
      <c r="D103" s="7"/>
      <c r="E103" s="7"/>
      <c r="F103" s="7"/>
      <c r="G103" s="7"/>
      <c r="H103" s="7"/>
      <c r="I103" s="7"/>
      <c r="J103" s="14"/>
    </row>
    <row r="104" spans="2:10" s="6" customFormat="1" x14ac:dyDescent="0.2">
      <c r="B104" s="13" t="s">
        <v>19</v>
      </c>
      <c r="C104" s="8">
        <f>C105*F105+C106*F106+C107*F107+C108*F108+C109*F109+C110*F110+C111*F111+C112*F112+C113*F113+C114*F114</f>
        <v>245.03799999999998</v>
      </c>
      <c r="D104" s="8">
        <v>1.5</v>
      </c>
      <c r="E104" s="8">
        <f t="shared" si="2"/>
        <v>367.55699999999996</v>
      </c>
      <c r="F104" s="8">
        <v>1</v>
      </c>
      <c r="G104" s="7" t="s">
        <v>5</v>
      </c>
      <c r="H104" s="7"/>
      <c r="I104" s="9">
        <v>20</v>
      </c>
      <c r="J104" s="15">
        <f t="shared" si="3"/>
        <v>367.55699999999996</v>
      </c>
    </row>
    <row r="105" spans="2:10" x14ac:dyDescent="0.2">
      <c r="B105" s="16" t="s">
        <v>123</v>
      </c>
      <c r="C105" s="3">
        <v>25.62</v>
      </c>
      <c r="D105" s="3">
        <v>1.5</v>
      </c>
      <c r="E105" s="3">
        <f t="shared" si="2"/>
        <v>38.43</v>
      </c>
      <c r="F105" s="3">
        <v>3</v>
      </c>
      <c r="G105" s="4" t="s">
        <v>5</v>
      </c>
      <c r="H105" s="2"/>
      <c r="I105" s="5">
        <v>20</v>
      </c>
      <c r="J105" s="17">
        <f t="shared" si="3"/>
        <v>115.28999999999999</v>
      </c>
    </row>
    <row r="106" spans="2:10" x14ac:dyDescent="0.2">
      <c r="B106" s="16" t="s">
        <v>124</v>
      </c>
      <c r="C106" s="3">
        <v>8.5399999999999991</v>
      </c>
      <c r="D106" s="3">
        <v>1.5</v>
      </c>
      <c r="E106" s="3">
        <f t="shared" si="2"/>
        <v>12.809999999999999</v>
      </c>
      <c r="F106" s="3">
        <v>3</v>
      </c>
      <c r="G106" s="4" t="s">
        <v>5</v>
      </c>
      <c r="H106" s="2"/>
      <c r="I106" s="5">
        <v>20</v>
      </c>
      <c r="J106" s="17">
        <f t="shared" si="3"/>
        <v>38.429999999999993</v>
      </c>
    </row>
    <row r="107" spans="2:10" x14ac:dyDescent="0.2">
      <c r="B107" s="16" t="s">
        <v>125</v>
      </c>
      <c r="C107" s="3">
        <v>5.38</v>
      </c>
      <c r="D107" s="3">
        <v>1.5</v>
      </c>
      <c r="E107" s="3">
        <f t="shared" si="2"/>
        <v>8.07</v>
      </c>
      <c r="F107" s="3">
        <v>3</v>
      </c>
      <c r="G107" s="4" t="s">
        <v>5</v>
      </c>
      <c r="H107" s="2"/>
      <c r="I107" s="5">
        <v>20</v>
      </c>
      <c r="J107" s="17">
        <f t="shared" si="3"/>
        <v>24.21</v>
      </c>
    </row>
    <row r="108" spans="2:10" ht="25.5" x14ac:dyDescent="0.2">
      <c r="B108" s="16" t="s">
        <v>20</v>
      </c>
      <c r="C108" s="3">
        <v>0.84</v>
      </c>
      <c r="D108" s="3">
        <v>1.5</v>
      </c>
      <c r="E108" s="3">
        <f t="shared" si="2"/>
        <v>1.26</v>
      </c>
      <c r="F108" s="3">
        <v>3</v>
      </c>
      <c r="G108" s="4" t="s">
        <v>5</v>
      </c>
      <c r="H108" s="2"/>
      <c r="I108" s="5">
        <v>20</v>
      </c>
      <c r="J108" s="17">
        <f t="shared" si="3"/>
        <v>3.7800000000000002</v>
      </c>
    </row>
    <row r="109" spans="2:10" x14ac:dyDescent="0.2">
      <c r="B109" s="16" t="s">
        <v>21</v>
      </c>
      <c r="C109" s="3">
        <v>0.61</v>
      </c>
      <c r="D109" s="3">
        <v>1.508</v>
      </c>
      <c r="E109" s="3">
        <f t="shared" si="2"/>
        <v>0.91988000000000003</v>
      </c>
      <c r="F109" s="3">
        <v>7.8</v>
      </c>
      <c r="G109" s="4" t="s">
        <v>5</v>
      </c>
      <c r="H109" s="2"/>
      <c r="I109" s="5">
        <v>20</v>
      </c>
      <c r="J109" s="17">
        <f t="shared" si="3"/>
        <v>7.1750639999999999</v>
      </c>
    </row>
    <row r="110" spans="2:10" ht="25.5" x14ac:dyDescent="0.2">
      <c r="B110" s="16" t="s">
        <v>22</v>
      </c>
      <c r="C110" s="3">
        <v>10.18</v>
      </c>
      <c r="D110" s="3">
        <v>1.5</v>
      </c>
      <c r="E110" s="3">
        <f t="shared" si="2"/>
        <v>15.27</v>
      </c>
      <c r="F110" s="3">
        <v>1</v>
      </c>
      <c r="G110" s="4" t="s">
        <v>5</v>
      </c>
      <c r="H110" s="2"/>
      <c r="I110" s="5">
        <v>20</v>
      </c>
      <c r="J110" s="17">
        <f t="shared" si="3"/>
        <v>15.27</v>
      </c>
    </row>
    <row r="111" spans="2:10" x14ac:dyDescent="0.2">
      <c r="B111" s="16" t="s">
        <v>23</v>
      </c>
      <c r="C111" s="3">
        <v>0.24</v>
      </c>
      <c r="D111" s="3">
        <v>1.5</v>
      </c>
      <c r="E111" s="3">
        <f t="shared" si="2"/>
        <v>0.36</v>
      </c>
      <c r="F111" s="3">
        <v>3</v>
      </c>
      <c r="G111" s="4" t="s">
        <v>5</v>
      </c>
      <c r="H111" s="2"/>
      <c r="I111" s="5">
        <v>20</v>
      </c>
      <c r="J111" s="17">
        <f t="shared" si="3"/>
        <v>1.08</v>
      </c>
    </row>
    <row r="112" spans="2:10" x14ac:dyDescent="0.2">
      <c r="B112" s="16" t="s">
        <v>24</v>
      </c>
      <c r="C112" s="3">
        <v>0.54</v>
      </c>
      <c r="D112" s="3">
        <v>1.5</v>
      </c>
      <c r="E112" s="3">
        <f t="shared" si="2"/>
        <v>0.81</v>
      </c>
      <c r="F112" s="3">
        <v>36.75</v>
      </c>
      <c r="G112" s="4" t="s">
        <v>25</v>
      </c>
      <c r="H112" s="2"/>
      <c r="I112" s="5">
        <v>20</v>
      </c>
      <c r="J112" s="17">
        <f t="shared" si="3"/>
        <v>29.767500000000002</v>
      </c>
    </row>
    <row r="113" spans="2:10" x14ac:dyDescent="0.2">
      <c r="B113" s="16" t="s">
        <v>26</v>
      </c>
      <c r="C113" s="3">
        <v>0.26</v>
      </c>
      <c r="D113" s="3">
        <v>1.5</v>
      </c>
      <c r="E113" s="3">
        <f t="shared" si="2"/>
        <v>0.39</v>
      </c>
      <c r="F113" s="3">
        <v>89.25</v>
      </c>
      <c r="G113" s="4" t="s">
        <v>25</v>
      </c>
      <c r="H113" s="2"/>
      <c r="I113" s="5">
        <v>20</v>
      </c>
      <c r="J113" s="17">
        <f t="shared" si="3"/>
        <v>34.807500000000005</v>
      </c>
    </row>
    <row r="114" spans="2:10" x14ac:dyDescent="0.2">
      <c r="B114" s="16" t="s">
        <v>12</v>
      </c>
      <c r="C114" s="3">
        <v>30</v>
      </c>
      <c r="D114" s="3">
        <v>1.5</v>
      </c>
      <c r="E114" s="3">
        <f t="shared" si="2"/>
        <v>45</v>
      </c>
      <c r="F114" s="3">
        <v>2.173</v>
      </c>
      <c r="G114" s="4" t="s">
        <v>13</v>
      </c>
      <c r="H114" s="2"/>
      <c r="I114" s="5">
        <v>20</v>
      </c>
      <c r="J114" s="17">
        <f t="shared" si="3"/>
        <v>97.784999999999997</v>
      </c>
    </row>
    <row r="115" spans="2:10" s="6" customFormat="1" x14ac:dyDescent="0.2">
      <c r="B115" s="13" t="s">
        <v>27</v>
      </c>
      <c r="C115" s="8">
        <f>C116*F116+C117*F117+C118*F118+C119*F119+C120*F120+C121*F121+C122*F122</f>
        <v>55.777000000000001</v>
      </c>
      <c r="D115" s="8">
        <v>1.5009999999999999</v>
      </c>
      <c r="E115" s="8">
        <f t="shared" si="2"/>
        <v>83.721277000000001</v>
      </c>
      <c r="F115" s="8">
        <v>1</v>
      </c>
      <c r="G115" s="7" t="s">
        <v>5</v>
      </c>
      <c r="H115" s="7"/>
      <c r="I115" s="9">
        <v>20</v>
      </c>
      <c r="J115" s="15">
        <f t="shared" si="3"/>
        <v>83.721277000000001</v>
      </c>
    </row>
    <row r="116" spans="2:10" x14ac:dyDescent="0.2">
      <c r="B116" s="16" t="s">
        <v>126</v>
      </c>
      <c r="C116" s="3">
        <v>9.6199999999999992</v>
      </c>
      <c r="D116" s="3">
        <v>1.5</v>
      </c>
      <c r="E116" s="3">
        <f t="shared" si="2"/>
        <v>14.43</v>
      </c>
      <c r="F116" s="3">
        <v>1</v>
      </c>
      <c r="G116" s="4" t="s">
        <v>5</v>
      </c>
      <c r="H116" s="2"/>
      <c r="I116" s="5">
        <v>20</v>
      </c>
      <c r="J116" s="17">
        <f t="shared" si="3"/>
        <v>14.43</v>
      </c>
    </row>
    <row r="117" spans="2:10" x14ac:dyDescent="0.2">
      <c r="B117" s="16" t="s">
        <v>125</v>
      </c>
      <c r="C117" s="3">
        <v>5.38</v>
      </c>
      <c r="D117" s="3">
        <v>1.5</v>
      </c>
      <c r="E117" s="3">
        <f t="shared" si="2"/>
        <v>8.07</v>
      </c>
      <c r="F117" s="3">
        <v>1</v>
      </c>
      <c r="G117" s="4" t="s">
        <v>5</v>
      </c>
      <c r="H117" s="2"/>
      <c r="I117" s="5">
        <v>20</v>
      </c>
      <c r="J117" s="17">
        <f t="shared" si="3"/>
        <v>8.07</v>
      </c>
    </row>
    <row r="118" spans="2:10" ht="25.5" x14ac:dyDescent="0.2">
      <c r="B118" s="16" t="s">
        <v>20</v>
      </c>
      <c r="C118" s="3">
        <v>0.84</v>
      </c>
      <c r="D118" s="3">
        <v>1.5</v>
      </c>
      <c r="E118" s="3">
        <f t="shared" si="2"/>
        <v>1.26</v>
      </c>
      <c r="F118" s="3">
        <v>1</v>
      </c>
      <c r="G118" s="4" t="s">
        <v>5</v>
      </c>
      <c r="H118" s="2"/>
      <c r="I118" s="5">
        <v>20</v>
      </c>
      <c r="J118" s="17">
        <f t="shared" si="3"/>
        <v>1.26</v>
      </c>
    </row>
    <row r="119" spans="2:10" x14ac:dyDescent="0.2">
      <c r="B119" s="16" t="s">
        <v>21</v>
      </c>
      <c r="C119" s="3">
        <v>0.61</v>
      </c>
      <c r="D119" s="3">
        <v>1.508</v>
      </c>
      <c r="E119" s="3">
        <f t="shared" si="2"/>
        <v>0.91988000000000003</v>
      </c>
      <c r="F119" s="3">
        <v>2.2000000000000002</v>
      </c>
      <c r="G119" s="4" t="s">
        <v>5</v>
      </c>
      <c r="H119" s="2"/>
      <c r="I119" s="5">
        <v>20</v>
      </c>
      <c r="J119" s="17">
        <f t="shared" si="3"/>
        <v>2.0237360000000004</v>
      </c>
    </row>
    <row r="120" spans="2:10" x14ac:dyDescent="0.2">
      <c r="B120" s="16" t="s">
        <v>28</v>
      </c>
      <c r="C120" s="3">
        <v>0.59</v>
      </c>
      <c r="D120" s="3">
        <v>1.508</v>
      </c>
      <c r="E120" s="3">
        <f t="shared" si="2"/>
        <v>0.88971999999999996</v>
      </c>
      <c r="F120" s="3">
        <v>10.5</v>
      </c>
      <c r="G120" s="4" t="s">
        <v>25</v>
      </c>
      <c r="H120" s="2"/>
      <c r="I120" s="5">
        <v>20</v>
      </c>
      <c r="J120" s="17">
        <f t="shared" si="3"/>
        <v>9.34206</v>
      </c>
    </row>
    <row r="121" spans="2:10" x14ac:dyDescent="0.2">
      <c r="B121" s="16" t="s">
        <v>29</v>
      </c>
      <c r="C121" s="3">
        <v>0.42</v>
      </c>
      <c r="D121" s="3">
        <v>1.5</v>
      </c>
      <c r="E121" s="3">
        <f t="shared" si="2"/>
        <v>0.63</v>
      </c>
      <c r="F121" s="3">
        <v>31.5</v>
      </c>
      <c r="G121" s="4" t="s">
        <v>25</v>
      </c>
      <c r="H121" s="2"/>
      <c r="I121" s="5">
        <v>20</v>
      </c>
      <c r="J121" s="17">
        <f t="shared" si="3"/>
        <v>19.844999999999999</v>
      </c>
    </row>
    <row r="122" spans="2:10" x14ac:dyDescent="0.2">
      <c r="B122" s="16" t="s">
        <v>12</v>
      </c>
      <c r="C122" s="3">
        <v>30</v>
      </c>
      <c r="D122" s="3">
        <v>1.5</v>
      </c>
      <c r="E122" s="3">
        <f t="shared" si="2"/>
        <v>45</v>
      </c>
      <c r="F122" s="3">
        <v>0.63900000000000001</v>
      </c>
      <c r="G122" s="4" t="s">
        <v>13</v>
      </c>
      <c r="H122" s="2"/>
      <c r="I122" s="5">
        <v>20</v>
      </c>
      <c r="J122" s="17">
        <f t="shared" si="3"/>
        <v>28.754999999999999</v>
      </c>
    </row>
    <row r="123" spans="2:10" s="6" customFormat="1" x14ac:dyDescent="0.2">
      <c r="B123" s="13" t="s">
        <v>30</v>
      </c>
      <c r="C123" s="8">
        <f>C124*F124+C125*F125+C126*F126+C127*F127+C128*F128+C129*F129+C130*F130</f>
        <v>55.777000000000001</v>
      </c>
      <c r="D123" s="8">
        <v>1.5009999999999999</v>
      </c>
      <c r="E123" s="8">
        <f t="shared" si="2"/>
        <v>83.721277000000001</v>
      </c>
      <c r="F123" s="8">
        <v>1</v>
      </c>
      <c r="G123" s="7" t="s">
        <v>5</v>
      </c>
      <c r="H123" s="7"/>
      <c r="I123" s="9">
        <v>20</v>
      </c>
      <c r="J123" s="15">
        <f t="shared" si="3"/>
        <v>83.721277000000001</v>
      </c>
    </row>
    <row r="124" spans="2:10" x14ac:dyDescent="0.2">
      <c r="B124" s="16" t="s">
        <v>126</v>
      </c>
      <c r="C124" s="3">
        <v>9.6199999999999992</v>
      </c>
      <c r="D124" s="3">
        <v>1.5</v>
      </c>
      <c r="E124" s="3">
        <f t="shared" si="2"/>
        <v>14.43</v>
      </c>
      <c r="F124" s="3">
        <v>1</v>
      </c>
      <c r="G124" s="4" t="s">
        <v>5</v>
      </c>
      <c r="H124" s="2"/>
      <c r="I124" s="5">
        <v>20</v>
      </c>
      <c r="J124" s="17">
        <f t="shared" si="3"/>
        <v>14.43</v>
      </c>
    </row>
    <row r="125" spans="2:10" x14ac:dyDescent="0.2">
      <c r="B125" s="16" t="s">
        <v>125</v>
      </c>
      <c r="C125" s="3">
        <v>5.38</v>
      </c>
      <c r="D125" s="3">
        <v>1.5</v>
      </c>
      <c r="E125" s="3">
        <f t="shared" si="2"/>
        <v>8.07</v>
      </c>
      <c r="F125" s="3">
        <v>1</v>
      </c>
      <c r="G125" s="4" t="s">
        <v>5</v>
      </c>
      <c r="H125" s="2"/>
      <c r="I125" s="5">
        <v>20</v>
      </c>
      <c r="J125" s="17">
        <f t="shared" si="3"/>
        <v>8.07</v>
      </c>
    </row>
    <row r="126" spans="2:10" ht="25.5" x14ac:dyDescent="0.2">
      <c r="B126" s="16" t="s">
        <v>20</v>
      </c>
      <c r="C126" s="3">
        <v>0.84</v>
      </c>
      <c r="D126" s="3">
        <v>1.5</v>
      </c>
      <c r="E126" s="3">
        <f t="shared" si="2"/>
        <v>1.26</v>
      </c>
      <c r="F126" s="3">
        <v>1</v>
      </c>
      <c r="G126" s="4" t="s">
        <v>5</v>
      </c>
      <c r="H126" s="2"/>
      <c r="I126" s="5">
        <v>20</v>
      </c>
      <c r="J126" s="17">
        <f t="shared" si="3"/>
        <v>1.26</v>
      </c>
    </row>
    <row r="127" spans="2:10" x14ac:dyDescent="0.2">
      <c r="B127" s="16" t="s">
        <v>21</v>
      </c>
      <c r="C127" s="3">
        <v>0.61</v>
      </c>
      <c r="D127" s="3">
        <v>1.508</v>
      </c>
      <c r="E127" s="3">
        <f t="shared" si="2"/>
        <v>0.91988000000000003</v>
      </c>
      <c r="F127" s="3">
        <v>2.2000000000000002</v>
      </c>
      <c r="G127" s="4" t="s">
        <v>5</v>
      </c>
      <c r="H127" s="2"/>
      <c r="I127" s="5">
        <v>20</v>
      </c>
      <c r="J127" s="17">
        <f t="shared" si="3"/>
        <v>2.0237360000000004</v>
      </c>
    </row>
    <row r="128" spans="2:10" x14ac:dyDescent="0.2">
      <c r="B128" s="16" t="s">
        <v>28</v>
      </c>
      <c r="C128" s="3">
        <v>0.59</v>
      </c>
      <c r="D128" s="3">
        <v>1.508</v>
      </c>
      <c r="E128" s="3">
        <f t="shared" si="2"/>
        <v>0.88971999999999996</v>
      </c>
      <c r="F128" s="3">
        <v>10.5</v>
      </c>
      <c r="G128" s="4" t="s">
        <v>25</v>
      </c>
      <c r="H128" s="2"/>
      <c r="I128" s="5">
        <v>20</v>
      </c>
      <c r="J128" s="17">
        <f t="shared" si="3"/>
        <v>9.34206</v>
      </c>
    </row>
    <row r="129" spans="2:10" x14ac:dyDescent="0.2">
      <c r="B129" s="16" t="s">
        <v>29</v>
      </c>
      <c r="C129" s="3">
        <v>0.42</v>
      </c>
      <c r="D129" s="3">
        <v>1.5</v>
      </c>
      <c r="E129" s="3">
        <f t="shared" si="2"/>
        <v>0.63</v>
      </c>
      <c r="F129" s="3">
        <v>31.5</v>
      </c>
      <c r="G129" s="4" t="s">
        <v>25</v>
      </c>
      <c r="H129" s="2"/>
      <c r="I129" s="5">
        <v>20</v>
      </c>
      <c r="J129" s="17">
        <f t="shared" si="3"/>
        <v>19.844999999999999</v>
      </c>
    </row>
    <row r="130" spans="2:10" x14ac:dyDescent="0.2">
      <c r="B130" s="16" t="s">
        <v>12</v>
      </c>
      <c r="C130" s="3">
        <v>30</v>
      </c>
      <c r="D130" s="3">
        <v>1.5</v>
      </c>
      <c r="E130" s="3">
        <f t="shared" si="2"/>
        <v>45</v>
      </c>
      <c r="F130" s="3">
        <v>0.63900000000000001</v>
      </c>
      <c r="G130" s="4" t="s">
        <v>13</v>
      </c>
      <c r="H130" s="2"/>
      <c r="I130" s="5">
        <v>20</v>
      </c>
      <c r="J130" s="17">
        <f t="shared" si="3"/>
        <v>28.754999999999999</v>
      </c>
    </row>
    <row r="131" spans="2:10" s="6" customFormat="1" x14ac:dyDescent="0.2">
      <c r="B131" s="13" t="s">
        <v>31</v>
      </c>
      <c r="C131" s="8">
        <f>C132*F132+C133*F133+C134*F134+C135*F135+C136*F136+C137*F137+C138*F138+C139*F139+C140*F140+C141*F141</f>
        <v>58.247</v>
      </c>
      <c r="D131" s="8">
        <v>1.5009999999999999</v>
      </c>
      <c r="E131" s="8">
        <f t="shared" si="2"/>
        <v>87.428746999999987</v>
      </c>
      <c r="F131" s="8">
        <v>1</v>
      </c>
      <c r="G131" s="7" t="s">
        <v>5</v>
      </c>
      <c r="H131" s="7"/>
      <c r="I131" s="9">
        <v>20</v>
      </c>
      <c r="J131" s="15">
        <f t="shared" si="3"/>
        <v>87.428746999999987</v>
      </c>
    </row>
    <row r="132" spans="2:10" x14ac:dyDescent="0.2">
      <c r="B132" s="16" t="s">
        <v>127</v>
      </c>
      <c r="C132" s="3">
        <v>19.3</v>
      </c>
      <c r="D132" s="3">
        <v>1.5</v>
      </c>
      <c r="E132" s="3">
        <f t="shared" si="2"/>
        <v>28.950000000000003</v>
      </c>
      <c r="F132" s="3">
        <v>1</v>
      </c>
      <c r="G132" s="4" t="s">
        <v>5</v>
      </c>
      <c r="H132" s="2"/>
      <c r="I132" s="5">
        <v>20</v>
      </c>
      <c r="J132" s="17">
        <f t="shared" si="3"/>
        <v>28.950000000000003</v>
      </c>
    </row>
    <row r="133" spans="2:10" x14ac:dyDescent="0.2">
      <c r="B133" s="16" t="s">
        <v>128</v>
      </c>
      <c r="C133" s="3">
        <v>9.6199999999999992</v>
      </c>
      <c r="D133" s="3">
        <v>1.5</v>
      </c>
      <c r="E133" s="3">
        <f t="shared" si="2"/>
        <v>14.43</v>
      </c>
      <c r="F133" s="3">
        <v>1</v>
      </c>
      <c r="G133" s="4" t="s">
        <v>5</v>
      </c>
      <c r="H133" s="2"/>
      <c r="I133" s="5">
        <v>20</v>
      </c>
      <c r="J133" s="17">
        <f t="shared" si="3"/>
        <v>14.43</v>
      </c>
    </row>
    <row r="134" spans="2:10" x14ac:dyDescent="0.2">
      <c r="B134" s="16" t="s">
        <v>125</v>
      </c>
      <c r="C134" s="3">
        <v>5.38</v>
      </c>
      <c r="D134" s="3">
        <v>1.5</v>
      </c>
      <c r="E134" s="3">
        <f t="shared" si="2"/>
        <v>8.07</v>
      </c>
      <c r="F134" s="3">
        <v>1</v>
      </c>
      <c r="G134" s="4" t="s">
        <v>5</v>
      </c>
      <c r="H134" s="2"/>
      <c r="I134" s="5">
        <v>20</v>
      </c>
      <c r="J134" s="17">
        <f t="shared" si="3"/>
        <v>8.07</v>
      </c>
    </row>
    <row r="135" spans="2:10" ht="25.5" x14ac:dyDescent="0.2">
      <c r="B135" s="16" t="s">
        <v>20</v>
      </c>
      <c r="C135" s="3">
        <v>0.84</v>
      </c>
      <c r="D135" s="3">
        <v>1.5</v>
      </c>
      <c r="E135" s="3">
        <f t="shared" si="2"/>
        <v>1.26</v>
      </c>
      <c r="F135" s="3">
        <v>1</v>
      </c>
      <c r="G135" s="4" t="s">
        <v>5</v>
      </c>
      <c r="H135" s="2"/>
      <c r="I135" s="5">
        <v>20</v>
      </c>
      <c r="J135" s="17">
        <f t="shared" si="3"/>
        <v>1.26</v>
      </c>
    </row>
    <row r="136" spans="2:10" x14ac:dyDescent="0.2">
      <c r="B136" s="16" t="s">
        <v>21</v>
      </c>
      <c r="C136" s="3">
        <v>0.61</v>
      </c>
      <c r="D136" s="3">
        <v>1.508</v>
      </c>
      <c r="E136" s="3">
        <f t="shared" ref="E136:E199" si="4">C136*D136</f>
        <v>0.91988000000000003</v>
      </c>
      <c r="F136" s="3">
        <v>2.2000000000000002</v>
      </c>
      <c r="G136" s="4" t="s">
        <v>5</v>
      </c>
      <c r="H136" s="2"/>
      <c r="I136" s="5">
        <v>20</v>
      </c>
      <c r="J136" s="17">
        <f t="shared" ref="J136:J199" si="5">E136*F136</f>
        <v>2.0237360000000004</v>
      </c>
    </row>
    <row r="137" spans="2:10" x14ac:dyDescent="0.2">
      <c r="B137" s="16" t="s">
        <v>28</v>
      </c>
      <c r="C137" s="3">
        <v>0.59</v>
      </c>
      <c r="D137" s="3">
        <v>1.508</v>
      </c>
      <c r="E137" s="3">
        <f t="shared" si="4"/>
        <v>0.88971999999999996</v>
      </c>
      <c r="F137" s="3">
        <v>10.5</v>
      </c>
      <c r="G137" s="4" t="s">
        <v>25</v>
      </c>
      <c r="H137" s="2"/>
      <c r="I137" s="5">
        <v>20</v>
      </c>
      <c r="J137" s="17">
        <f t="shared" si="5"/>
        <v>9.34206</v>
      </c>
    </row>
    <row r="138" spans="2:10" x14ac:dyDescent="0.2">
      <c r="B138" s="16" t="s">
        <v>32</v>
      </c>
      <c r="C138" s="3">
        <v>0.3</v>
      </c>
      <c r="D138" s="3">
        <v>1.5</v>
      </c>
      <c r="E138" s="3">
        <f t="shared" si="4"/>
        <v>0.44999999999999996</v>
      </c>
      <c r="F138" s="3">
        <v>10.5</v>
      </c>
      <c r="G138" s="4" t="s">
        <v>25</v>
      </c>
      <c r="H138" s="2"/>
      <c r="I138" s="5">
        <v>20</v>
      </c>
      <c r="J138" s="17">
        <f t="shared" si="5"/>
        <v>4.7249999999999996</v>
      </c>
    </row>
    <row r="139" spans="2:10" x14ac:dyDescent="0.2">
      <c r="B139" s="16" t="s">
        <v>33</v>
      </c>
      <c r="C139" s="3">
        <v>0.06</v>
      </c>
      <c r="D139" s="3">
        <v>1.5</v>
      </c>
      <c r="E139" s="3">
        <f t="shared" si="4"/>
        <v>0.09</v>
      </c>
      <c r="F139" s="3">
        <v>2</v>
      </c>
      <c r="G139" s="4" t="s">
        <v>5</v>
      </c>
      <c r="H139" s="2"/>
      <c r="I139" s="5">
        <v>20</v>
      </c>
      <c r="J139" s="17">
        <f t="shared" si="5"/>
        <v>0.18</v>
      </c>
    </row>
    <row r="140" spans="2:10" ht="25.5" x14ac:dyDescent="0.2">
      <c r="B140" s="16" t="s">
        <v>129</v>
      </c>
      <c r="C140" s="3">
        <v>0</v>
      </c>
      <c r="D140" s="3">
        <v>0</v>
      </c>
      <c r="E140" s="3">
        <f t="shared" si="4"/>
        <v>0</v>
      </c>
      <c r="F140" s="3">
        <v>2</v>
      </c>
      <c r="G140" s="4" t="s">
        <v>5</v>
      </c>
      <c r="H140" s="2"/>
      <c r="I140" s="5">
        <v>20</v>
      </c>
      <c r="J140" s="17">
        <f t="shared" si="5"/>
        <v>0</v>
      </c>
    </row>
    <row r="141" spans="2:10" x14ac:dyDescent="0.2">
      <c r="B141" s="16" t="s">
        <v>12</v>
      </c>
      <c r="C141" s="3">
        <v>30</v>
      </c>
      <c r="D141" s="3">
        <v>1.5</v>
      </c>
      <c r="E141" s="3">
        <f t="shared" si="4"/>
        <v>45</v>
      </c>
      <c r="F141" s="3">
        <v>0.41</v>
      </c>
      <c r="G141" s="4" t="s">
        <v>13</v>
      </c>
      <c r="H141" s="2"/>
      <c r="I141" s="5">
        <v>20</v>
      </c>
      <c r="J141" s="17">
        <f t="shared" si="5"/>
        <v>18.45</v>
      </c>
    </row>
    <row r="142" spans="2:10" s="6" customFormat="1" ht="25.5" x14ac:dyDescent="0.2">
      <c r="B142" s="13" t="s">
        <v>34</v>
      </c>
      <c r="C142" s="8">
        <f>C143*F143+C144*F144+C145*F145+C146*F146+C147*F147+C148*F148+C149*F149</f>
        <v>64.906999999999996</v>
      </c>
      <c r="D142" s="8">
        <v>1.5009999999999999</v>
      </c>
      <c r="E142" s="8">
        <f t="shared" si="4"/>
        <v>97.425406999999993</v>
      </c>
      <c r="F142" s="8">
        <v>1</v>
      </c>
      <c r="G142" s="7" t="s">
        <v>5</v>
      </c>
      <c r="H142" s="7"/>
      <c r="I142" s="9">
        <v>20</v>
      </c>
      <c r="J142" s="15">
        <f t="shared" si="5"/>
        <v>97.425406999999993</v>
      </c>
    </row>
    <row r="143" spans="2:10" x14ac:dyDescent="0.2">
      <c r="B143" s="16" t="s">
        <v>130</v>
      </c>
      <c r="C143" s="3">
        <v>17.13</v>
      </c>
      <c r="D143" s="3">
        <v>1.5</v>
      </c>
      <c r="E143" s="3">
        <f t="shared" si="4"/>
        <v>25.695</v>
      </c>
      <c r="F143" s="3">
        <v>1</v>
      </c>
      <c r="G143" s="4" t="s">
        <v>5</v>
      </c>
      <c r="H143" s="2"/>
      <c r="I143" s="5">
        <v>20</v>
      </c>
      <c r="J143" s="17">
        <f t="shared" si="5"/>
        <v>25.695</v>
      </c>
    </row>
    <row r="144" spans="2:10" x14ac:dyDescent="0.2">
      <c r="B144" s="16" t="s">
        <v>125</v>
      </c>
      <c r="C144" s="3">
        <v>5.38</v>
      </c>
      <c r="D144" s="3">
        <v>1.5</v>
      </c>
      <c r="E144" s="3">
        <f t="shared" si="4"/>
        <v>8.07</v>
      </c>
      <c r="F144" s="3">
        <v>1</v>
      </c>
      <c r="G144" s="4" t="s">
        <v>5</v>
      </c>
      <c r="H144" s="2"/>
      <c r="I144" s="5">
        <v>20</v>
      </c>
      <c r="J144" s="17">
        <f t="shared" si="5"/>
        <v>8.07</v>
      </c>
    </row>
    <row r="145" spans="2:10" ht="25.5" x14ac:dyDescent="0.2">
      <c r="B145" s="16" t="s">
        <v>20</v>
      </c>
      <c r="C145" s="3">
        <v>0.84</v>
      </c>
      <c r="D145" s="3">
        <v>1.5</v>
      </c>
      <c r="E145" s="3">
        <f t="shared" si="4"/>
        <v>1.26</v>
      </c>
      <c r="F145" s="3">
        <v>1</v>
      </c>
      <c r="G145" s="4" t="s">
        <v>5</v>
      </c>
      <c r="H145" s="2"/>
      <c r="I145" s="5">
        <v>20</v>
      </c>
      <c r="J145" s="17">
        <f t="shared" si="5"/>
        <v>1.26</v>
      </c>
    </row>
    <row r="146" spans="2:10" x14ac:dyDescent="0.2">
      <c r="B146" s="16" t="s">
        <v>21</v>
      </c>
      <c r="C146" s="3">
        <v>0.61</v>
      </c>
      <c r="D146" s="3">
        <v>1.508</v>
      </c>
      <c r="E146" s="3">
        <f t="shared" si="4"/>
        <v>0.91988000000000003</v>
      </c>
      <c r="F146" s="3">
        <v>2.2000000000000002</v>
      </c>
      <c r="G146" s="4" t="s">
        <v>5</v>
      </c>
      <c r="H146" s="2"/>
      <c r="I146" s="5">
        <v>20</v>
      </c>
      <c r="J146" s="17">
        <f t="shared" si="5"/>
        <v>2.0237360000000004</v>
      </c>
    </row>
    <row r="147" spans="2:10" x14ac:dyDescent="0.2">
      <c r="B147" s="16" t="s">
        <v>28</v>
      </c>
      <c r="C147" s="3">
        <v>0.59</v>
      </c>
      <c r="D147" s="3">
        <v>1.508</v>
      </c>
      <c r="E147" s="3">
        <f t="shared" si="4"/>
        <v>0.88971999999999996</v>
      </c>
      <c r="F147" s="3">
        <v>10.5</v>
      </c>
      <c r="G147" s="4" t="s">
        <v>25</v>
      </c>
      <c r="H147" s="2"/>
      <c r="I147" s="5">
        <v>20</v>
      </c>
      <c r="J147" s="17">
        <f t="shared" si="5"/>
        <v>9.34206</v>
      </c>
    </row>
    <row r="148" spans="2:10" x14ac:dyDescent="0.2">
      <c r="B148" s="16" t="s">
        <v>29</v>
      </c>
      <c r="C148" s="3">
        <v>0.42</v>
      </c>
      <c r="D148" s="3">
        <v>1.5</v>
      </c>
      <c r="E148" s="3">
        <f t="shared" si="4"/>
        <v>0.63</v>
      </c>
      <c r="F148" s="3">
        <v>31.5</v>
      </c>
      <c r="G148" s="4" t="s">
        <v>25</v>
      </c>
      <c r="H148" s="2"/>
      <c r="I148" s="5">
        <v>20</v>
      </c>
      <c r="J148" s="17">
        <f t="shared" si="5"/>
        <v>19.844999999999999</v>
      </c>
    </row>
    <row r="149" spans="2:10" x14ac:dyDescent="0.2">
      <c r="B149" s="16" t="s">
        <v>12</v>
      </c>
      <c r="C149" s="3">
        <v>30</v>
      </c>
      <c r="D149" s="3">
        <v>1.5</v>
      </c>
      <c r="E149" s="3">
        <f t="shared" si="4"/>
        <v>45</v>
      </c>
      <c r="F149" s="3">
        <v>0.69299999999999995</v>
      </c>
      <c r="G149" s="4" t="s">
        <v>13</v>
      </c>
      <c r="H149" s="2"/>
      <c r="I149" s="5">
        <v>20</v>
      </c>
      <c r="J149" s="17">
        <f t="shared" si="5"/>
        <v>31.184999999999999</v>
      </c>
    </row>
    <row r="150" spans="2:10" s="6" customFormat="1" x14ac:dyDescent="0.2">
      <c r="B150" s="13" t="s">
        <v>35</v>
      </c>
      <c r="C150" s="8">
        <f>C151*F151+C152*F152+C153*F153+C154*F154+C155*F155+C156*F156+C157*F157</f>
        <v>64.906999999999996</v>
      </c>
      <c r="D150" s="8">
        <v>1.5009999999999999</v>
      </c>
      <c r="E150" s="8">
        <f t="shared" si="4"/>
        <v>97.425406999999993</v>
      </c>
      <c r="F150" s="8">
        <v>1</v>
      </c>
      <c r="G150" s="7" t="s">
        <v>5</v>
      </c>
      <c r="H150" s="7"/>
      <c r="I150" s="9">
        <v>20</v>
      </c>
      <c r="J150" s="15">
        <f t="shared" si="5"/>
        <v>97.425406999999993</v>
      </c>
    </row>
    <row r="151" spans="2:10" x14ac:dyDescent="0.2">
      <c r="B151" s="16" t="s">
        <v>130</v>
      </c>
      <c r="C151" s="3">
        <v>17.13</v>
      </c>
      <c r="D151" s="3">
        <v>1.5</v>
      </c>
      <c r="E151" s="3">
        <f t="shared" si="4"/>
        <v>25.695</v>
      </c>
      <c r="F151" s="3">
        <v>1</v>
      </c>
      <c r="G151" s="4" t="s">
        <v>5</v>
      </c>
      <c r="H151" s="2"/>
      <c r="I151" s="5">
        <v>20</v>
      </c>
      <c r="J151" s="17">
        <f t="shared" si="5"/>
        <v>25.695</v>
      </c>
    </row>
    <row r="152" spans="2:10" x14ac:dyDescent="0.2">
      <c r="B152" s="16" t="s">
        <v>125</v>
      </c>
      <c r="C152" s="3">
        <v>5.38</v>
      </c>
      <c r="D152" s="3">
        <v>1.5</v>
      </c>
      <c r="E152" s="3">
        <f t="shared" si="4"/>
        <v>8.07</v>
      </c>
      <c r="F152" s="3">
        <v>1</v>
      </c>
      <c r="G152" s="4" t="s">
        <v>5</v>
      </c>
      <c r="H152" s="2"/>
      <c r="I152" s="5">
        <v>20</v>
      </c>
      <c r="J152" s="17">
        <f t="shared" si="5"/>
        <v>8.07</v>
      </c>
    </row>
    <row r="153" spans="2:10" ht="25.5" x14ac:dyDescent="0.2">
      <c r="B153" s="16" t="s">
        <v>20</v>
      </c>
      <c r="C153" s="3">
        <v>0.84</v>
      </c>
      <c r="D153" s="3">
        <v>1.5</v>
      </c>
      <c r="E153" s="3">
        <f t="shared" si="4"/>
        <v>1.26</v>
      </c>
      <c r="F153" s="3">
        <v>1</v>
      </c>
      <c r="G153" s="4" t="s">
        <v>5</v>
      </c>
      <c r="H153" s="2"/>
      <c r="I153" s="5">
        <v>20</v>
      </c>
      <c r="J153" s="17">
        <f t="shared" si="5"/>
        <v>1.26</v>
      </c>
    </row>
    <row r="154" spans="2:10" x14ac:dyDescent="0.2">
      <c r="B154" s="16" t="s">
        <v>21</v>
      </c>
      <c r="C154" s="3">
        <v>0.61</v>
      </c>
      <c r="D154" s="3">
        <v>1.508</v>
      </c>
      <c r="E154" s="3">
        <f t="shared" si="4"/>
        <v>0.91988000000000003</v>
      </c>
      <c r="F154" s="3">
        <v>2.2000000000000002</v>
      </c>
      <c r="G154" s="4" t="s">
        <v>5</v>
      </c>
      <c r="H154" s="2"/>
      <c r="I154" s="5">
        <v>20</v>
      </c>
      <c r="J154" s="17">
        <f t="shared" si="5"/>
        <v>2.0237360000000004</v>
      </c>
    </row>
    <row r="155" spans="2:10" x14ac:dyDescent="0.2">
      <c r="B155" s="16" t="s">
        <v>28</v>
      </c>
      <c r="C155" s="3">
        <v>0.59</v>
      </c>
      <c r="D155" s="3">
        <v>1.508</v>
      </c>
      <c r="E155" s="3">
        <f t="shared" si="4"/>
        <v>0.88971999999999996</v>
      </c>
      <c r="F155" s="3">
        <v>10.5</v>
      </c>
      <c r="G155" s="4" t="s">
        <v>25</v>
      </c>
      <c r="H155" s="2"/>
      <c r="I155" s="5">
        <v>20</v>
      </c>
      <c r="J155" s="17">
        <f t="shared" si="5"/>
        <v>9.34206</v>
      </c>
    </row>
    <row r="156" spans="2:10" x14ac:dyDescent="0.2">
      <c r="B156" s="16" t="s">
        <v>29</v>
      </c>
      <c r="C156" s="3">
        <v>0.42</v>
      </c>
      <c r="D156" s="3">
        <v>1.5</v>
      </c>
      <c r="E156" s="3">
        <f t="shared" si="4"/>
        <v>0.63</v>
      </c>
      <c r="F156" s="3">
        <v>31.5</v>
      </c>
      <c r="G156" s="4" t="s">
        <v>25</v>
      </c>
      <c r="H156" s="2"/>
      <c r="I156" s="5">
        <v>20</v>
      </c>
      <c r="J156" s="17">
        <f t="shared" si="5"/>
        <v>19.844999999999999</v>
      </c>
    </row>
    <row r="157" spans="2:10" x14ac:dyDescent="0.2">
      <c r="B157" s="16" t="s">
        <v>12</v>
      </c>
      <c r="C157" s="3">
        <v>30</v>
      </c>
      <c r="D157" s="3">
        <v>1.5</v>
      </c>
      <c r="E157" s="3">
        <f t="shared" si="4"/>
        <v>45</v>
      </c>
      <c r="F157" s="3">
        <v>0.69299999999999995</v>
      </c>
      <c r="G157" s="4" t="s">
        <v>13</v>
      </c>
      <c r="H157" s="2"/>
      <c r="I157" s="5">
        <v>20</v>
      </c>
      <c r="J157" s="17">
        <f t="shared" si="5"/>
        <v>31.184999999999999</v>
      </c>
    </row>
    <row r="158" spans="2:10" s="6" customFormat="1" x14ac:dyDescent="0.2">
      <c r="B158" s="13" t="s">
        <v>36</v>
      </c>
      <c r="C158" s="8">
        <f>C159*F159+C160*F160+C161*F161+C162*F162+C163*F163+C164*F164+C165*F165</f>
        <v>53.698250000000002</v>
      </c>
      <c r="D158" s="8">
        <v>1.5009999999999999</v>
      </c>
      <c r="E158" s="8">
        <f t="shared" si="4"/>
        <v>80.601073249999999</v>
      </c>
      <c r="F158" s="8">
        <v>1</v>
      </c>
      <c r="G158" s="7" t="s">
        <v>5</v>
      </c>
      <c r="H158" s="7"/>
      <c r="I158" s="9">
        <v>20</v>
      </c>
      <c r="J158" s="15">
        <f t="shared" si="5"/>
        <v>80.601073249999999</v>
      </c>
    </row>
    <row r="159" spans="2:10" x14ac:dyDescent="0.2">
      <c r="B159" s="16" t="s">
        <v>130</v>
      </c>
      <c r="C159" s="3">
        <v>17.13</v>
      </c>
      <c r="D159" s="3">
        <v>1.5</v>
      </c>
      <c r="E159" s="3">
        <f t="shared" si="4"/>
        <v>25.695</v>
      </c>
      <c r="F159" s="3">
        <v>1</v>
      </c>
      <c r="G159" s="4" t="s">
        <v>5</v>
      </c>
      <c r="H159" s="2"/>
      <c r="I159" s="5">
        <v>20</v>
      </c>
      <c r="J159" s="17">
        <f t="shared" si="5"/>
        <v>25.695</v>
      </c>
    </row>
    <row r="160" spans="2:10" x14ac:dyDescent="0.2">
      <c r="B160" s="16" t="s">
        <v>125</v>
      </c>
      <c r="C160" s="3">
        <v>5.38</v>
      </c>
      <c r="D160" s="3">
        <v>1.5</v>
      </c>
      <c r="E160" s="3">
        <f t="shared" si="4"/>
        <v>8.07</v>
      </c>
      <c r="F160" s="3">
        <v>1</v>
      </c>
      <c r="G160" s="4" t="s">
        <v>5</v>
      </c>
      <c r="H160" s="2"/>
      <c r="I160" s="5">
        <v>20</v>
      </c>
      <c r="J160" s="17">
        <f t="shared" si="5"/>
        <v>8.07</v>
      </c>
    </row>
    <row r="161" spans="2:10" ht="25.5" x14ac:dyDescent="0.2">
      <c r="B161" s="16" t="s">
        <v>20</v>
      </c>
      <c r="C161" s="3">
        <v>0.84</v>
      </c>
      <c r="D161" s="3">
        <v>1.5</v>
      </c>
      <c r="E161" s="3">
        <f t="shared" si="4"/>
        <v>1.26</v>
      </c>
      <c r="F161" s="3">
        <v>1</v>
      </c>
      <c r="G161" s="4" t="s">
        <v>5</v>
      </c>
      <c r="H161" s="2"/>
      <c r="I161" s="5">
        <v>20</v>
      </c>
      <c r="J161" s="17">
        <f t="shared" si="5"/>
        <v>1.26</v>
      </c>
    </row>
    <row r="162" spans="2:10" x14ac:dyDescent="0.2">
      <c r="B162" s="16" t="s">
        <v>21</v>
      </c>
      <c r="C162" s="3">
        <v>0.61</v>
      </c>
      <c r="D162" s="3">
        <v>1.508</v>
      </c>
      <c r="E162" s="3">
        <f t="shared" si="4"/>
        <v>0.91988000000000003</v>
      </c>
      <c r="F162" s="3">
        <v>2.2000000000000002</v>
      </c>
      <c r="G162" s="4" t="s">
        <v>5</v>
      </c>
      <c r="H162" s="2"/>
      <c r="I162" s="5">
        <v>20</v>
      </c>
      <c r="J162" s="17">
        <f t="shared" si="5"/>
        <v>2.0237360000000004</v>
      </c>
    </row>
    <row r="163" spans="2:10" x14ac:dyDescent="0.2">
      <c r="B163" s="16" t="s">
        <v>28</v>
      </c>
      <c r="C163" s="3">
        <v>0.59</v>
      </c>
      <c r="D163" s="3">
        <v>1.508</v>
      </c>
      <c r="E163" s="3">
        <f t="shared" si="4"/>
        <v>0.88971999999999996</v>
      </c>
      <c r="F163" s="3">
        <v>6.8250000000000002</v>
      </c>
      <c r="G163" s="4" t="s">
        <v>25</v>
      </c>
      <c r="H163" s="2"/>
      <c r="I163" s="5">
        <v>20</v>
      </c>
      <c r="J163" s="17">
        <f t="shared" si="5"/>
        <v>6.0723389999999995</v>
      </c>
    </row>
    <row r="164" spans="2:10" x14ac:dyDescent="0.2">
      <c r="B164" s="16" t="s">
        <v>29</v>
      </c>
      <c r="C164" s="3">
        <v>0.42</v>
      </c>
      <c r="D164" s="3">
        <v>1.5</v>
      </c>
      <c r="E164" s="3">
        <f t="shared" si="4"/>
        <v>0.63</v>
      </c>
      <c r="F164" s="3">
        <v>20.475000000000001</v>
      </c>
      <c r="G164" s="4" t="s">
        <v>25</v>
      </c>
      <c r="H164" s="2"/>
      <c r="I164" s="5">
        <v>20</v>
      </c>
      <c r="J164" s="17">
        <f t="shared" si="5"/>
        <v>12.89925</v>
      </c>
    </row>
    <row r="165" spans="2:10" x14ac:dyDescent="0.2">
      <c r="B165" s="16" t="s">
        <v>12</v>
      </c>
      <c r="C165" s="3">
        <v>30</v>
      </c>
      <c r="D165" s="3">
        <v>1.5</v>
      </c>
      <c r="E165" s="3">
        <f t="shared" si="4"/>
        <v>45</v>
      </c>
      <c r="F165" s="3">
        <v>0.54600000000000004</v>
      </c>
      <c r="G165" s="4" t="s">
        <v>13</v>
      </c>
      <c r="H165" s="2"/>
      <c r="I165" s="5">
        <v>20</v>
      </c>
      <c r="J165" s="17">
        <f t="shared" si="5"/>
        <v>24.57</v>
      </c>
    </row>
    <row r="166" spans="2:10" s="6" customFormat="1" x14ac:dyDescent="0.2">
      <c r="B166" s="13" t="s">
        <v>37</v>
      </c>
      <c r="C166" s="8">
        <f>C167*F167+C168*F168+C169*F169+C170*F170+C171*F171+C172*F172+C173*F173</f>
        <v>54.05</v>
      </c>
      <c r="D166" s="8">
        <v>1.5</v>
      </c>
      <c r="E166" s="8">
        <f t="shared" si="4"/>
        <v>81.074999999999989</v>
      </c>
      <c r="F166" s="8">
        <v>1</v>
      </c>
      <c r="G166" s="7" t="s">
        <v>5</v>
      </c>
      <c r="H166" s="7"/>
      <c r="I166" s="9">
        <v>20</v>
      </c>
      <c r="J166" s="15">
        <f t="shared" si="5"/>
        <v>81.074999999999989</v>
      </c>
    </row>
    <row r="167" spans="2:10" x14ac:dyDescent="0.2">
      <c r="B167" s="16" t="s">
        <v>130</v>
      </c>
      <c r="C167" s="3">
        <v>17.13</v>
      </c>
      <c r="D167" s="3">
        <v>1.5</v>
      </c>
      <c r="E167" s="3">
        <f t="shared" si="4"/>
        <v>25.695</v>
      </c>
      <c r="F167" s="3">
        <v>1</v>
      </c>
      <c r="G167" s="4" t="s">
        <v>5</v>
      </c>
      <c r="H167" s="2"/>
      <c r="I167" s="5">
        <v>20</v>
      </c>
      <c r="J167" s="17">
        <f t="shared" si="5"/>
        <v>25.695</v>
      </c>
    </row>
    <row r="168" spans="2:10" x14ac:dyDescent="0.2">
      <c r="B168" s="16" t="s">
        <v>125</v>
      </c>
      <c r="C168" s="3">
        <v>5.38</v>
      </c>
      <c r="D168" s="3">
        <v>1.5</v>
      </c>
      <c r="E168" s="3">
        <f t="shared" si="4"/>
        <v>8.07</v>
      </c>
      <c r="F168" s="3">
        <v>1</v>
      </c>
      <c r="G168" s="4" t="s">
        <v>5</v>
      </c>
      <c r="H168" s="2"/>
      <c r="I168" s="5">
        <v>20</v>
      </c>
      <c r="J168" s="17">
        <f t="shared" si="5"/>
        <v>8.07</v>
      </c>
    </row>
    <row r="169" spans="2:10" ht="25.5" x14ac:dyDescent="0.2">
      <c r="B169" s="16" t="s">
        <v>20</v>
      </c>
      <c r="C169" s="3">
        <v>0.84</v>
      </c>
      <c r="D169" s="3">
        <v>1.5</v>
      </c>
      <c r="E169" s="3">
        <f t="shared" si="4"/>
        <v>1.26</v>
      </c>
      <c r="F169" s="3">
        <v>1</v>
      </c>
      <c r="G169" s="4" t="s">
        <v>5</v>
      </c>
      <c r="H169" s="2"/>
      <c r="I169" s="5">
        <v>20</v>
      </c>
      <c r="J169" s="17">
        <f t="shared" si="5"/>
        <v>1.26</v>
      </c>
    </row>
    <row r="170" spans="2:10" x14ac:dyDescent="0.2">
      <c r="B170" s="16" t="s">
        <v>21</v>
      </c>
      <c r="C170" s="3">
        <v>0.61</v>
      </c>
      <c r="D170" s="3">
        <v>1.508</v>
      </c>
      <c r="E170" s="3">
        <f t="shared" si="4"/>
        <v>0.91988000000000003</v>
      </c>
      <c r="F170" s="3">
        <v>2.2000000000000002</v>
      </c>
      <c r="G170" s="4" t="s">
        <v>5</v>
      </c>
      <c r="H170" s="2"/>
      <c r="I170" s="5">
        <v>20</v>
      </c>
      <c r="J170" s="17">
        <f t="shared" si="5"/>
        <v>2.0237360000000004</v>
      </c>
    </row>
    <row r="171" spans="2:10" x14ac:dyDescent="0.2">
      <c r="B171" s="16" t="s">
        <v>24</v>
      </c>
      <c r="C171" s="3">
        <v>0.54</v>
      </c>
      <c r="D171" s="3">
        <v>1.5</v>
      </c>
      <c r="E171" s="3">
        <f t="shared" si="4"/>
        <v>0.81</v>
      </c>
      <c r="F171" s="3">
        <v>8.4</v>
      </c>
      <c r="G171" s="4" t="s">
        <v>25</v>
      </c>
      <c r="H171" s="2"/>
      <c r="I171" s="5">
        <v>20</v>
      </c>
      <c r="J171" s="17">
        <f t="shared" si="5"/>
        <v>6.8040000000000012</v>
      </c>
    </row>
    <row r="172" spans="2:10" x14ac:dyDescent="0.2">
      <c r="B172" s="16" t="s">
        <v>26</v>
      </c>
      <c r="C172" s="3">
        <v>0.26</v>
      </c>
      <c r="D172" s="3">
        <v>1.5</v>
      </c>
      <c r="E172" s="3">
        <f t="shared" si="4"/>
        <v>0.39</v>
      </c>
      <c r="F172" s="3">
        <v>25.2</v>
      </c>
      <c r="G172" s="4" t="s">
        <v>25</v>
      </c>
      <c r="H172" s="2"/>
      <c r="I172" s="5">
        <v>20</v>
      </c>
      <c r="J172" s="17">
        <f t="shared" si="5"/>
        <v>9.8279999999999994</v>
      </c>
    </row>
    <row r="173" spans="2:10" x14ac:dyDescent="0.2">
      <c r="B173" s="16" t="s">
        <v>12</v>
      </c>
      <c r="C173" s="3">
        <v>30</v>
      </c>
      <c r="D173" s="3">
        <v>1.5</v>
      </c>
      <c r="E173" s="3">
        <f t="shared" si="4"/>
        <v>45</v>
      </c>
      <c r="F173" s="3">
        <v>0.60899999999999999</v>
      </c>
      <c r="G173" s="4" t="s">
        <v>13</v>
      </c>
      <c r="H173" s="2"/>
      <c r="I173" s="5">
        <v>20</v>
      </c>
      <c r="J173" s="17">
        <f t="shared" si="5"/>
        <v>27.405000000000001</v>
      </c>
    </row>
    <row r="174" spans="2:10" s="6" customFormat="1" x14ac:dyDescent="0.2">
      <c r="B174" s="13" t="s">
        <v>38</v>
      </c>
      <c r="C174" s="8">
        <f>C175*F175+C176*F176+C177*F177+C178*F178+C179*F179+C180*F180+C181*F181+C182*F182+C183*F183+C184*F184</f>
        <v>71.021000000000001</v>
      </c>
      <c r="D174" s="8">
        <v>1.5009999999999999</v>
      </c>
      <c r="E174" s="8">
        <f t="shared" si="4"/>
        <v>106.602521</v>
      </c>
      <c r="F174" s="8">
        <v>1</v>
      </c>
      <c r="G174" s="7" t="s">
        <v>5</v>
      </c>
      <c r="H174" s="7"/>
      <c r="I174" s="9">
        <v>20</v>
      </c>
      <c r="J174" s="15">
        <f t="shared" si="5"/>
        <v>106.602521</v>
      </c>
    </row>
    <row r="175" spans="2:10" x14ac:dyDescent="0.2">
      <c r="B175" s="16" t="s">
        <v>39</v>
      </c>
      <c r="C175" s="3">
        <v>0.25</v>
      </c>
      <c r="D175" s="3">
        <v>1.52</v>
      </c>
      <c r="E175" s="3">
        <f t="shared" si="4"/>
        <v>0.38</v>
      </c>
      <c r="F175" s="3">
        <v>0.1</v>
      </c>
      <c r="G175" s="4" t="s">
        <v>40</v>
      </c>
      <c r="H175" s="2"/>
      <c r="I175" s="5">
        <v>20</v>
      </c>
      <c r="J175" s="17">
        <f t="shared" si="5"/>
        <v>3.8000000000000006E-2</v>
      </c>
    </row>
    <row r="176" spans="2:10" x14ac:dyDescent="0.2">
      <c r="B176" s="16" t="s">
        <v>131</v>
      </c>
      <c r="C176" s="3">
        <v>19.28</v>
      </c>
      <c r="D176" s="3">
        <v>1.5</v>
      </c>
      <c r="E176" s="3">
        <f t="shared" si="4"/>
        <v>28.92</v>
      </c>
      <c r="F176" s="3">
        <v>1</v>
      </c>
      <c r="G176" s="4" t="s">
        <v>5</v>
      </c>
      <c r="H176" s="2"/>
      <c r="I176" s="5">
        <v>20</v>
      </c>
      <c r="J176" s="17">
        <f t="shared" si="5"/>
        <v>28.92</v>
      </c>
    </row>
    <row r="177" spans="2:10" x14ac:dyDescent="0.2">
      <c r="B177" s="16" t="s">
        <v>132</v>
      </c>
      <c r="C177" s="3">
        <v>9.6199999999999992</v>
      </c>
      <c r="D177" s="3">
        <v>1.5</v>
      </c>
      <c r="E177" s="3">
        <f t="shared" si="4"/>
        <v>14.43</v>
      </c>
      <c r="F177" s="3">
        <v>1</v>
      </c>
      <c r="G177" s="4" t="s">
        <v>5</v>
      </c>
      <c r="H177" s="2"/>
      <c r="I177" s="5">
        <v>20</v>
      </c>
      <c r="J177" s="17">
        <f t="shared" si="5"/>
        <v>14.43</v>
      </c>
    </row>
    <row r="178" spans="2:10" x14ac:dyDescent="0.2">
      <c r="B178" s="16" t="s">
        <v>125</v>
      </c>
      <c r="C178" s="3">
        <v>5.38</v>
      </c>
      <c r="D178" s="3">
        <v>1.5</v>
      </c>
      <c r="E178" s="3">
        <f t="shared" si="4"/>
        <v>8.07</v>
      </c>
      <c r="F178" s="3">
        <v>1</v>
      </c>
      <c r="G178" s="4" t="s">
        <v>5</v>
      </c>
      <c r="H178" s="2"/>
      <c r="I178" s="5">
        <v>20</v>
      </c>
      <c r="J178" s="17">
        <f t="shared" si="5"/>
        <v>8.07</v>
      </c>
    </row>
    <row r="179" spans="2:10" x14ac:dyDescent="0.2">
      <c r="B179" s="16" t="s">
        <v>41</v>
      </c>
      <c r="C179" s="3">
        <v>0.59</v>
      </c>
      <c r="D179" s="3">
        <v>1.508</v>
      </c>
      <c r="E179" s="3">
        <f t="shared" si="4"/>
        <v>0.88971999999999996</v>
      </c>
      <c r="F179" s="3">
        <v>1</v>
      </c>
      <c r="G179" s="4" t="s">
        <v>5</v>
      </c>
      <c r="H179" s="2"/>
      <c r="I179" s="5">
        <v>20</v>
      </c>
      <c r="J179" s="17">
        <f t="shared" si="5"/>
        <v>0.88971999999999996</v>
      </c>
    </row>
    <row r="180" spans="2:10" x14ac:dyDescent="0.2">
      <c r="B180" s="16" t="s">
        <v>28</v>
      </c>
      <c r="C180" s="3">
        <v>0.59</v>
      </c>
      <c r="D180" s="3">
        <v>1.508</v>
      </c>
      <c r="E180" s="3">
        <f t="shared" si="4"/>
        <v>0.88971999999999996</v>
      </c>
      <c r="F180" s="3">
        <v>10.5</v>
      </c>
      <c r="G180" s="4" t="s">
        <v>25</v>
      </c>
      <c r="H180" s="2"/>
      <c r="I180" s="5">
        <v>20</v>
      </c>
      <c r="J180" s="17">
        <f t="shared" si="5"/>
        <v>9.34206</v>
      </c>
    </row>
    <row r="181" spans="2:10" x14ac:dyDescent="0.2">
      <c r="B181" s="16" t="s">
        <v>42</v>
      </c>
      <c r="C181" s="3">
        <v>1.21</v>
      </c>
      <c r="D181" s="3">
        <v>1.504</v>
      </c>
      <c r="E181" s="3">
        <f t="shared" si="4"/>
        <v>1.8198399999999999</v>
      </c>
      <c r="F181" s="3">
        <v>10.5</v>
      </c>
      <c r="G181" s="4" t="s">
        <v>25</v>
      </c>
      <c r="H181" s="2"/>
      <c r="I181" s="5">
        <v>20</v>
      </c>
      <c r="J181" s="17">
        <f t="shared" si="5"/>
        <v>19.108319999999999</v>
      </c>
    </row>
    <row r="182" spans="2:10" x14ac:dyDescent="0.2">
      <c r="B182" s="16" t="s">
        <v>33</v>
      </c>
      <c r="C182" s="3">
        <v>0.06</v>
      </c>
      <c r="D182" s="3">
        <v>1.5</v>
      </c>
      <c r="E182" s="3">
        <f t="shared" si="4"/>
        <v>0.09</v>
      </c>
      <c r="F182" s="3">
        <v>2</v>
      </c>
      <c r="G182" s="4" t="s">
        <v>5</v>
      </c>
      <c r="H182" s="2"/>
      <c r="I182" s="5">
        <v>20</v>
      </c>
      <c r="J182" s="17">
        <f t="shared" si="5"/>
        <v>0.18</v>
      </c>
    </row>
    <row r="183" spans="2:10" ht="25.5" x14ac:dyDescent="0.2">
      <c r="B183" s="16" t="s">
        <v>129</v>
      </c>
      <c r="C183" s="3">
        <v>3.0000000000000001E-3</v>
      </c>
      <c r="D183" s="3">
        <v>1.5</v>
      </c>
      <c r="E183" s="3">
        <f t="shared" si="4"/>
        <v>4.5000000000000005E-3</v>
      </c>
      <c r="F183" s="3">
        <v>2</v>
      </c>
      <c r="G183" s="4" t="s">
        <v>5</v>
      </c>
      <c r="H183" s="2"/>
      <c r="I183" s="5">
        <v>20</v>
      </c>
      <c r="J183" s="17">
        <f t="shared" si="5"/>
        <v>9.0000000000000011E-3</v>
      </c>
    </row>
    <row r="184" spans="2:10" x14ac:dyDescent="0.2">
      <c r="B184" s="16" t="s">
        <v>12</v>
      </c>
      <c r="C184" s="3">
        <v>30</v>
      </c>
      <c r="D184" s="3">
        <v>1.5</v>
      </c>
      <c r="E184" s="3">
        <f t="shared" si="4"/>
        <v>45</v>
      </c>
      <c r="F184" s="3">
        <v>0.56999999999999995</v>
      </c>
      <c r="G184" s="4" t="s">
        <v>13</v>
      </c>
      <c r="H184" s="2"/>
      <c r="I184" s="5">
        <v>20</v>
      </c>
      <c r="J184" s="17">
        <f t="shared" si="5"/>
        <v>25.65</v>
      </c>
    </row>
    <row r="185" spans="2:10" s="6" customFormat="1" x14ac:dyDescent="0.2">
      <c r="B185" s="13" t="s">
        <v>43</v>
      </c>
      <c r="C185" s="8">
        <f>C186*F186+C187*F187+C188*F188+C189*F189+C190*F190+C191*F191+C192*F192+C193*F193+C194*F194+C195*F195</f>
        <v>91.205000000000013</v>
      </c>
      <c r="D185" s="8">
        <v>1.5</v>
      </c>
      <c r="E185" s="8">
        <f t="shared" si="4"/>
        <v>136.8075</v>
      </c>
      <c r="F185" s="8">
        <v>1</v>
      </c>
      <c r="G185" s="7" t="s">
        <v>5</v>
      </c>
      <c r="H185" s="7"/>
      <c r="I185" s="9">
        <v>20</v>
      </c>
      <c r="J185" s="15">
        <f t="shared" si="5"/>
        <v>136.8075</v>
      </c>
    </row>
    <row r="186" spans="2:10" x14ac:dyDescent="0.2">
      <c r="B186" s="16" t="s">
        <v>133</v>
      </c>
      <c r="C186" s="3">
        <v>27.78</v>
      </c>
      <c r="D186" s="3">
        <v>1.5</v>
      </c>
      <c r="E186" s="3">
        <f t="shared" si="4"/>
        <v>41.67</v>
      </c>
      <c r="F186" s="3">
        <v>1</v>
      </c>
      <c r="G186" s="4" t="s">
        <v>5</v>
      </c>
      <c r="H186" s="2"/>
      <c r="I186" s="5">
        <v>20</v>
      </c>
      <c r="J186" s="17">
        <f t="shared" si="5"/>
        <v>41.67</v>
      </c>
    </row>
    <row r="187" spans="2:10" x14ac:dyDescent="0.2">
      <c r="B187" s="16" t="s">
        <v>134</v>
      </c>
      <c r="C187" s="3">
        <v>10.73</v>
      </c>
      <c r="D187" s="3">
        <v>1.5</v>
      </c>
      <c r="E187" s="3">
        <f t="shared" si="4"/>
        <v>16.094999999999999</v>
      </c>
      <c r="F187" s="3">
        <v>1</v>
      </c>
      <c r="G187" s="4" t="s">
        <v>5</v>
      </c>
      <c r="H187" s="2"/>
      <c r="I187" s="5">
        <v>20</v>
      </c>
      <c r="J187" s="17">
        <f t="shared" si="5"/>
        <v>16.094999999999999</v>
      </c>
    </row>
    <row r="188" spans="2:10" x14ac:dyDescent="0.2">
      <c r="B188" s="16" t="s">
        <v>125</v>
      </c>
      <c r="C188" s="3">
        <v>5.38</v>
      </c>
      <c r="D188" s="3">
        <v>1.5</v>
      </c>
      <c r="E188" s="3">
        <f t="shared" si="4"/>
        <v>8.07</v>
      </c>
      <c r="F188" s="3">
        <v>1</v>
      </c>
      <c r="G188" s="4" t="s">
        <v>5</v>
      </c>
      <c r="H188" s="2"/>
      <c r="I188" s="5">
        <v>20</v>
      </c>
      <c r="J188" s="17">
        <f t="shared" si="5"/>
        <v>8.07</v>
      </c>
    </row>
    <row r="189" spans="2:10" ht="25.5" x14ac:dyDescent="0.2">
      <c r="B189" s="16" t="s">
        <v>20</v>
      </c>
      <c r="C189" s="3">
        <v>0.84</v>
      </c>
      <c r="D189" s="3">
        <v>1.5</v>
      </c>
      <c r="E189" s="3">
        <f t="shared" si="4"/>
        <v>1.26</v>
      </c>
      <c r="F189" s="3">
        <v>1</v>
      </c>
      <c r="G189" s="4" t="s">
        <v>5</v>
      </c>
      <c r="H189" s="2"/>
      <c r="I189" s="5">
        <v>20</v>
      </c>
      <c r="J189" s="17">
        <f t="shared" si="5"/>
        <v>1.26</v>
      </c>
    </row>
    <row r="190" spans="2:10" x14ac:dyDescent="0.2">
      <c r="B190" s="16" t="s">
        <v>21</v>
      </c>
      <c r="C190" s="3">
        <v>0.61</v>
      </c>
      <c r="D190" s="3">
        <v>1.508</v>
      </c>
      <c r="E190" s="3">
        <f t="shared" si="4"/>
        <v>0.91988000000000003</v>
      </c>
      <c r="F190" s="3">
        <v>3.4</v>
      </c>
      <c r="G190" s="4" t="s">
        <v>5</v>
      </c>
      <c r="H190" s="2"/>
      <c r="I190" s="5">
        <v>20</v>
      </c>
      <c r="J190" s="17">
        <f t="shared" si="5"/>
        <v>3.1275919999999999</v>
      </c>
    </row>
    <row r="191" spans="2:10" ht="25.5" x14ac:dyDescent="0.2">
      <c r="B191" s="16" t="s">
        <v>22</v>
      </c>
      <c r="C191" s="3">
        <v>10.18</v>
      </c>
      <c r="D191" s="3">
        <v>1.5</v>
      </c>
      <c r="E191" s="3">
        <f t="shared" si="4"/>
        <v>15.27</v>
      </c>
      <c r="F191" s="3">
        <v>1</v>
      </c>
      <c r="G191" s="4" t="s">
        <v>5</v>
      </c>
      <c r="H191" s="2"/>
      <c r="I191" s="5">
        <v>20</v>
      </c>
      <c r="J191" s="17">
        <f t="shared" si="5"/>
        <v>15.27</v>
      </c>
    </row>
    <row r="192" spans="2:10" x14ac:dyDescent="0.2">
      <c r="B192" s="16" t="s">
        <v>23</v>
      </c>
      <c r="C192" s="3">
        <v>0.24</v>
      </c>
      <c r="D192" s="3">
        <v>1.5</v>
      </c>
      <c r="E192" s="3">
        <f t="shared" si="4"/>
        <v>0.36</v>
      </c>
      <c r="F192" s="3">
        <v>1</v>
      </c>
      <c r="G192" s="4" t="s">
        <v>5</v>
      </c>
      <c r="H192" s="2"/>
      <c r="I192" s="5">
        <v>20</v>
      </c>
      <c r="J192" s="17">
        <f t="shared" si="5"/>
        <v>0.36</v>
      </c>
    </row>
    <row r="193" spans="2:10" x14ac:dyDescent="0.2">
      <c r="B193" s="16" t="s">
        <v>24</v>
      </c>
      <c r="C193" s="3">
        <v>0.54</v>
      </c>
      <c r="D193" s="3">
        <v>1.5</v>
      </c>
      <c r="E193" s="3">
        <f t="shared" si="4"/>
        <v>0.81</v>
      </c>
      <c r="F193" s="3">
        <v>8.9250000000000007</v>
      </c>
      <c r="G193" s="4" t="s">
        <v>25</v>
      </c>
      <c r="H193" s="2"/>
      <c r="I193" s="5">
        <v>20</v>
      </c>
      <c r="J193" s="17">
        <f t="shared" si="5"/>
        <v>7.2292500000000013</v>
      </c>
    </row>
    <row r="194" spans="2:10" x14ac:dyDescent="0.2">
      <c r="B194" s="16" t="s">
        <v>26</v>
      </c>
      <c r="C194" s="3">
        <v>0.26</v>
      </c>
      <c r="D194" s="3">
        <v>1.5</v>
      </c>
      <c r="E194" s="3">
        <f t="shared" si="4"/>
        <v>0.39</v>
      </c>
      <c r="F194" s="3">
        <v>26.774999999999999</v>
      </c>
      <c r="G194" s="4" t="s">
        <v>25</v>
      </c>
      <c r="H194" s="2"/>
      <c r="I194" s="5">
        <v>20</v>
      </c>
      <c r="J194" s="17">
        <f t="shared" si="5"/>
        <v>10.44225</v>
      </c>
    </row>
    <row r="195" spans="2:10" x14ac:dyDescent="0.2">
      <c r="B195" s="16" t="s">
        <v>12</v>
      </c>
      <c r="C195" s="3">
        <v>30</v>
      </c>
      <c r="D195" s="3">
        <v>1.5</v>
      </c>
      <c r="E195" s="3">
        <f t="shared" si="4"/>
        <v>45</v>
      </c>
      <c r="F195" s="3">
        <v>0.74</v>
      </c>
      <c r="G195" s="4" t="s">
        <v>13</v>
      </c>
      <c r="H195" s="2"/>
      <c r="I195" s="5">
        <v>20</v>
      </c>
      <c r="J195" s="17">
        <f t="shared" si="5"/>
        <v>33.299999999999997</v>
      </c>
    </row>
    <row r="196" spans="2:10" s="6" customFormat="1" x14ac:dyDescent="0.2">
      <c r="B196" s="13" t="s">
        <v>44</v>
      </c>
      <c r="C196" s="8">
        <f>C197*F197+C198*F198+C199*F199+C200*F200+C201*F201+C202*F202+C203*F203+C204*F204+C205*F205</f>
        <v>81.674000000000007</v>
      </c>
      <c r="D196" s="8">
        <v>1.5009999999999999</v>
      </c>
      <c r="E196" s="8">
        <f t="shared" si="4"/>
        <v>122.592674</v>
      </c>
      <c r="F196" s="8">
        <v>1</v>
      </c>
      <c r="G196" s="7" t="s">
        <v>5</v>
      </c>
      <c r="H196" s="7"/>
      <c r="I196" s="9">
        <v>20</v>
      </c>
      <c r="J196" s="15">
        <f t="shared" si="5"/>
        <v>122.592674</v>
      </c>
    </row>
    <row r="197" spans="2:10" x14ac:dyDescent="0.2">
      <c r="B197" s="16" t="s">
        <v>123</v>
      </c>
      <c r="C197" s="3">
        <v>25.62</v>
      </c>
      <c r="D197" s="3">
        <v>1.5</v>
      </c>
      <c r="E197" s="3">
        <f t="shared" si="4"/>
        <v>38.43</v>
      </c>
      <c r="F197" s="3">
        <v>1</v>
      </c>
      <c r="G197" s="4" t="s">
        <v>5</v>
      </c>
      <c r="H197" s="2"/>
      <c r="I197" s="5">
        <v>20</v>
      </c>
      <c r="J197" s="17">
        <f t="shared" si="5"/>
        <v>38.43</v>
      </c>
    </row>
    <row r="198" spans="2:10" x14ac:dyDescent="0.2">
      <c r="B198" s="16" t="s">
        <v>135</v>
      </c>
      <c r="C198" s="3">
        <v>9.6199999999999992</v>
      </c>
      <c r="D198" s="3">
        <v>1.5</v>
      </c>
      <c r="E198" s="3">
        <f t="shared" si="4"/>
        <v>14.43</v>
      </c>
      <c r="F198" s="3">
        <v>1</v>
      </c>
      <c r="G198" s="4" t="s">
        <v>5</v>
      </c>
      <c r="H198" s="2"/>
      <c r="I198" s="5">
        <v>20</v>
      </c>
      <c r="J198" s="17">
        <f t="shared" si="5"/>
        <v>14.43</v>
      </c>
    </row>
    <row r="199" spans="2:10" x14ac:dyDescent="0.2">
      <c r="B199" s="16" t="s">
        <v>125</v>
      </c>
      <c r="C199" s="3">
        <v>5.38</v>
      </c>
      <c r="D199" s="3">
        <v>1.5</v>
      </c>
      <c r="E199" s="3">
        <f t="shared" si="4"/>
        <v>8.07</v>
      </c>
      <c r="F199" s="3">
        <v>1</v>
      </c>
      <c r="G199" s="4" t="s">
        <v>5</v>
      </c>
      <c r="H199" s="2"/>
      <c r="I199" s="5">
        <v>20</v>
      </c>
      <c r="J199" s="17">
        <f t="shared" si="5"/>
        <v>8.07</v>
      </c>
    </row>
    <row r="200" spans="2:10" ht="25.5" x14ac:dyDescent="0.2">
      <c r="B200" s="16" t="s">
        <v>20</v>
      </c>
      <c r="C200" s="3">
        <v>0.84</v>
      </c>
      <c r="D200" s="3">
        <v>1.5</v>
      </c>
      <c r="E200" s="3">
        <f t="shared" ref="E200:E263" si="6">C200*D200</f>
        <v>1.26</v>
      </c>
      <c r="F200" s="3">
        <v>2</v>
      </c>
      <c r="G200" s="4" t="s">
        <v>5</v>
      </c>
      <c r="H200" s="2"/>
      <c r="I200" s="5">
        <v>20</v>
      </c>
      <c r="J200" s="17">
        <f t="shared" ref="J200:J263" si="7">E200*F200</f>
        <v>2.52</v>
      </c>
    </row>
    <row r="201" spans="2:10" x14ac:dyDescent="0.2">
      <c r="B201" s="16" t="s">
        <v>21</v>
      </c>
      <c r="C201" s="3">
        <v>0.61</v>
      </c>
      <c r="D201" s="3">
        <v>1.508</v>
      </c>
      <c r="E201" s="3">
        <f t="shared" si="6"/>
        <v>0.91988000000000003</v>
      </c>
      <c r="F201" s="3">
        <v>4.4000000000000004</v>
      </c>
      <c r="G201" s="4" t="s">
        <v>5</v>
      </c>
      <c r="H201" s="2"/>
      <c r="I201" s="5">
        <v>20</v>
      </c>
      <c r="J201" s="17">
        <f t="shared" si="7"/>
        <v>4.0474720000000008</v>
      </c>
    </row>
    <row r="202" spans="2:10" x14ac:dyDescent="0.2">
      <c r="B202" s="16" t="s">
        <v>23</v>
      </c>
      <c r="C202" s="3">
        <v>0.24</v>
      </c>
      <c r="D202" s="3">
        <v>1.5</v>
      </c>
      <c r="E202" s="3">
        <f t="shared" si="6"/>
        <v>0.36</v>
      </c>
      <c r="F202" s="3">
        <v>1</v>
      </c>
      <c r="G202" s="4" t="s">
        <v>5</v>
      </c>
      <c r="H202" s="2"/>
      <c r="I202" s="5">
        <v>20</v>
      </c>
      <c r="J202" s="17">
        <f t="shared" si="7"/>
        <v>0.36</v>
      </c>
    </row>
    <row r="203" spans="2:10" x14ac:dyDescent="0.2">
      <c r="B203" s="16" t="s">
        <v>24</v>
      </c>
      <c r="C203" s="3">
        <v>0.54</v>
      </c>
      <c r="D203" s="3">
        <v>1.5</v>
      </c>
      <c r="E203" s="3">
        <f t="shared" si="6"/>
        <v>0.81</v>
      </c>
      <c r="F203" s="3">
        <v>10.5</v>
      </c>
      <c r="G203" s="4" t="s">
        <v>25</v>
      </c>
      <c r="H203" s="2"/>
      <c r="I203" s="5">
        <v>20</v>
      </c>
      <c r="J203" s="17">
        <f t="shared" si="7"/>
        <v>8.5050000000000008</v>
      </c>
    </row>
    <row r="204" spans="2:10" x14ac:dyDescent="0.2">
      <c r="B204" s="16" t="s">
        <v>26</v>
      </c>
      <c r="C204" s="3">
        <v>0.26</v>
      </c>
      <c r="D204" s="3">
        <v>1.5</v>
      </c>
      <c r="E204" s="3">
        <f t="shared" si="6"/>
        <v>0.39</v>
      </c>
      <c r="F204" s="3">
        <v>31.5</v>
      </c>
      <c r="G204" s="4" t="s">
        <v>25</v>
      </c>
      <c r="H204" s="2"/>
      <c r="I204" s="5">
        <v>20</v>
      </c>
      <c r="J204" s="17">
        <f t="shared" si="7"/>
        <v>12.285</v>
      </c>
    </row>
    <row r="205" spans="2:10" x14ac:dyDescent="0.2">
      <c r="B205" s="16" t="s">
        <v>12</v>
      </c>
      <c r="C205" s="3">
        <v>30</v>
      </c>
      <c r="D205" s="3">
        <v>1.5</v>
      </c>
      <c r="E205" s="3">
        <f t="shared" si="6"/>
        <v>45</v>
      </c>
      <c r="F205" s="3">
        <v>0.753</v>
      </c>
      <c r="G205" s="4" t="s">
        <v>13</v>
      </c>
      <c r="H205" s="2"/>
      <c r="I205" s="5">
        <v>20</v>
      </c>
      <c r="J205" s="17">
        <f t="shared" si="7"/>
        <v>33.884999999999998</v>
      </c>
    </row>
    <row r="206" spans="2:10" s="6" customFormat="1" x14ac:dyDescent="0.2">
      <c r="B206" s="13" t="s">
        <v>45</v>
      </c>
      <c r="C206" s="8">
        <f>C207*F207+C208*F208+C209*F209+C210*F210+C211*F211+C212*F212+C213*F213+C214*F214+C215*F215</f>
        <v>152.74</v>
      </c>
      <c r="D206" s="8">
        <v>1.5</v>
      </c>
      <c r="E206" s="8">
        <f t="shared" si="6"/>
        <v>229.11</v>
      </c>
      <c r="F206" s="8">
        <v>1</v>
      </c>
      <c r="G206" s="7" t="s">
        <v>5</v>
      </c>
      <c r="H206" s="7"/>
      <c r="I206" s="9">
        <v>20</v>
      </c>
      <c r="J206" s="15">
        <f t="shared" si="7"/>
        <v>229.11</v>
      </c>
    </row>
    <row r="207" spans="2:10" x14ac:dyDescent="0.2">
      <c r="B207" s="16" t="s">
        <v>133</v>
      </c>
      <c r="C207" s="3">
        <v>27.78</v>
      </c>
      <c r="D207" s="3">
        <v>1.5</v>
      </c>
      <c r="E207" s="3">
        <f t="shared" si="6"/>
        <v>41.67</v>
      </c>
      <c r="F207" s="3">
        <v>2</v>
      </c>
      <c r="G207" s="4" t="s">
        <v>5</v>
      </c>
      <c r="H207" s="2"/>
      <c r="I207" s="5">
        <v>20</v>
      </c>
      <c r="J207" s="17">
        <f t="shared" si="7"/>
        <v>83.34</v>
      </c>
    </row>
    <row r="208" spans="2:10" x14ac:dyDescent="0.2">
      <c r="B208" s="16" t="s">
        <v>134</v>
      </c>
      <c r="C208" s="3">
        <v>10.73</v>
      </c>
      <c r="D208" s="3">
        <v>1.5</v>
      </c>
      <c r="E208" s="3">
        <f t="shared" si="6"/>
        <v>16.094999999999999</v>
      </c>
      <c r="F208" s="3">
        <v>2</v>
      </c>
      <c r="G208" s="4" t="s">
        <v>5</v>
      </c>
      <c r="H208" s="2"/>
      <c r="I208" s="5">
        <v>20</v>
      </c>
      <c r="J208" s="17">
        <f t="shared" si="7"/>
        <v>32.19</v>
      </c>
    </row>
    <row r="209" spans="2:10" x14ac:dyDescent="0.2">
      <c r="B209" s="16" t="s">
        <v>125</v>
      </c>
      <c r="C209" s="3">
        <v>5.38</v>
      </c>
      <c r="D209" s="3">
        <v>1.5</v>
      </c>
      <c r="E209" s="3">
        <f t="shared" si="6"/>
        <v>8.07</v>
      </c>
      <c r="F209" s="3">
        <v>2</v>
      </c>
      <c r="G209" s="4" t="s">
        <v>5</v>
      </c>
      <c r="H209" s="2"/>
      <c r="I209" s="5">
        <v>20</v>
      </c>
      <c r="J209" s="17">
        <f t="shared" si="7"/>
        <v>16.14</v>
      </c>
    </row>
    <row r="210" spans="2:10" x14ac:dyDescent="0.2">
      <c r="B210" s="16" t="s">
        <v>46</v>
      </c>
      <c r="C210" s="3">
        <v>0.43</v>
      </c>
      <c r="D210" s="3">
        <v>1.512</v>
      </c>
      <c r="E210" s="3">
        <f t="shared" si="6"/>
        <v>0.65015999999999996</v>
      </c>
      <c r="F210" s="3">
        <v>2</v>
      </c>
      <c r="G210" s="4" t="s">
        <v>5</v>
      </c>
      <c r="H210" s="2"/>
      <c r="I210" s="5">
        <v>20</v>
      </c>
      <c r="J210" s="17">
        <f t="shared" si="7"/>
        <v>1.3003199999999999</v>
      </c>
    </row>
    <row r="211" spans="2:10" ht="25.5" x14ac:dyDescent="0.2">
      <c r="B211" s="16" t="s">
        <v>47</v>
      </c>
      <c r="C211" s="3">
        <v>6.02</v>
      </c>
      <c r="D211" s="3">
        <v>1.5</v>
      </c>
      <c r="E211" s="3">
        <f t="shared" si="6"/>
        <v>9.0299999999999994</v>
      </c>
      <c r="F211" s="3">
        <v>1</v>
      </c>
      <c r="G211" s="4" t="s">
        <v>5</v>
      </c>
      <c r="H211" s="2"/>
      <c r="I211" s="5">
        <v>20</v>
      </c>
      <c r="J211" s="17">
        <f t="shared" si="7"/>
        <v>9.0299999999999994</v>
      </c>
    </row>
    <row r="212" spans="2:10" x14ac:dyDescent="0.2">
      <c r="B212" s="16" t="s">
        <v>23</v>
      </c>
      <c r="C212" s="3">
        <v>0.24</v>
      </c>
      <c r="D212" s="3">
        <v>1.5</v>
      </c>
      <c r="E212" s="3">
        <f t="shared" si="6"/>
        <v>0.36</v>
      </c>
      <c r="F212" s="3">
        <v>2</v>
      </c>
      <c r="G212" s="4" t="s">
        <v>5</v>
      </c>
      <c r="H212" s="2"/>
      <c r="I212" s="5">
        <v>20</v>
      </c>
      <c r="J212" s="17">
        <f t="shared" si="7"/>
        <v>0.72</v>
      </c>
    </row>
    <row r="213" spans="2:10" x14ac:dyDescent="0.2">
      <c r="B213" s="16" t="s">
        <v>24</v>
      </c>
      <c r="C213" s="3">
        <v>0.54</v>
      </c>
      <c r="D213" s="3">
        <v>1.5</v>
      </c>
      <c r="E213" s="3">
        <f t="shared" si="6"/>
        <v>0.81</v>
      </c>
      <c r="F213" s="3">
        <v>15.75</v>
      </c>
      <c r="G213" s="4" t="s">
        <v>25</v>
      </c>
      <c r="H213" s="2"/>
      <c r="I213" s="5">
        <v>20</v>
      </c>
      <c r="J213" s="17">
        <f t="shared" si="7"/>
        <v>12.7575</v>
      </c>
    </row>
    <row r="214" spans="2:10" x14ac:dyDescent="0.2">
      <c r="B214" s="16" t="s">
        <v>26</v>
      </c>
      <c r="C214" s="3">
        <v>0.26</v>
      </c>
      <c r="D214" s="3">
        <v>1.5</v>
      </c>
      <c r="E214" s="3">
        <f t="shared" si="6"/>
        <v>0.39</v>
      </c>
      <c r="F214" s="3">
        <v>47.25</v>
      </c>
      <c r="G214" s="4" t="s">
        <v>25</v>
      </c>
      <c r="H214" s="2"/>
      <c r="I214" s="5">
        <v>20</v>
      </c>
      <c r="J214" s="17">
        <f t="shared" si="7"/>
        <v>18.427500000000002</v>
      </c>
    </row>
    <row r="215" spans="2:10" x14ac:dyDescent="0.2">
      <c r="B215" s="16" t="s">
        <v>12</v>
      </c>
      <c r="C215" s="3">
        <v>30</v>
      </c>
      <c r="D215" s="3">
        <v>1.5</v>
      </c>
      <c r="E215" s="3">
        <f t="shared" si="6"/>
        <v>45</v>
      </c>
      <c r="F215" s="3">
        <v>1.2270000000000001</v>
      </c>
      <c r="G215" s="4" t="s">
        <v>13</v>
      </c>
      <c r="H215" s="2"/>
      <c r="I215" s="5">
        <v>20</v>
      </c>
      <c r="J215" s="17">
        <f t="shared" si="7"/>
        <v>55.215000000000003</v>
      </c>
    </row>
    <row r="216" spans="2:10" s="6" customFormat="1" ht="25.5" x14ac:dyDescent="0.2">
      <c r="B216" s="13" t="s">
        <v>48</v>
      </c>
      <c r="C216" s="8">
        <f>C217*F217+C218*F218+C219*F219+C220*F220+C221*F221+C222*F222+C223*F223+C224*F224+C225*F225</f>
        <v>104.562</v>
      </c>
      <c r="D216" s="8">
        <v>1.5</v>
      </c>
      <c r="E216" s="8">
        <f t="shared" si="6"/>
        <v>156.84299999999999</v>
      </c>
      <c r="F216" s="8">
        <v>1</v>
      </c>
      <c r="G216" s="7" t="s">
        <v>5</v>
      </c>
      <c r="H216" s="7"/>
      <c r="I216" s="9">
        <v>20</v>
      </c>
      <c r="J216" s="15">
        <f t="shared" si="7"/>
        <v>156.84299999999999</v>
      </c>
    </row>
    <row r="217" spans="2:10" x14ac:dyDescent="0.2">
      <c r="B217" s="16" t="s">
        <v>136</v>
      </c>
      <c r="C217" s="3">
        <v>60.78</v>
      </c>
      <c r="D217" s="3">
        <v>1.5</v>
      </c>
      <c r="E217" s="3">
        <f t="shared" si="6"/>
        <v>91.17</v>
      </c>
      <c r="F217" s="3">
        <v>1</v>
      </c>
      <c r="G217" s="4" t="s">
        <v>5</v>
      </c>
      <c r="H217" s="2"/>
      <c r="I217" s="5">
        <v>20</v>
      </c>
      <c r="J217" s="17">
        <f t="shared" si="7"/>
        <v>91.17</v>
      </c>
    </row>
    <row r="218" spans="2:10" x14ac:dyDescent="0.2">
      <c r="B218" s="16" t="s">
        <v>137</v>
      </c>
      <c r="C218" s="3">
        <v>2.23</v>
      </c>
      <c r="D218" s="3">
        <v>1.502</v>
      </c>
      <c r="E218" s="3">
        <f t="shared" si="6"/>
        <v>3.3494600000000001</v>
      </c>
      <c r="F218" s="3">
        <v>1</v>
      </c>
      <c r="G218" s="4" t="s">
        <v>5</v>
      </c>
      <c r="H218" s="2"/>
      <c r="I218" s="5">
        <v>20</v>
      </c>
      <c r="J218" s="17">
        <f t="shared" si="7"/>
        <v>3.3494600000000001</v>
      </c>
    </row>
    <row r="219" spans="2:10" x14ac:dyDescent="0.2">
      <c r="B219" s="16" t="s">
        <v>138</v>
      </c>
      <c r="C219" s="3">
        <v>5.38</v>
      </c>
      <c r="D219" s="3">
        <v>1.5</v>
      </c>
      <c r="E219" s="3">
        <f t="shared" si="6"/>
        <v>8.07</v>
      </c>
      <c r="F219" s="3">
        <v>1</v>
      </c>
      <c r="G219" s="4" t="s">
        <v>5</v>
      </c>
      <c r="H219" s="2"/>
      <c r="I219" s="5">
        <v>20</v>
      </c>
      <c r="J219" s="17">
        <f t="shared" si="7"/>
        <v>8.07</v>
      </c>
    </row>
    <row r="220" spans="2:10" ht="25.5" x14ac:dyDescent="0.2">
      <c r="B220" s="16" t="s">
        <v>20</v>
      </c>
      <c r="C220" s="3">
        <v>0.84</v>
      </c>
      <c r="D220" s="3">
        <v>1.5</v>
      </c>
      <c r="E220" s="3">
        <f t="shared" si="6"/>
        <v>1.26</v>
      </c>
      <c r="F220" s="3">
        <v>1</v>
      </c>
      <c r="G220" s="4" t="s">
        <v>5</v>
      </c>
      <c r="H220" s="2"/>
      <c r="I220" s="5">
        <v>20</v>
      </c>
      <c r="J220" s="17">
        <f t="shared" si="7"/>
        <v>1.26</v>
      </c>
    </row>
    <row r="221" spans="2:10" x14ac:dyDescent="0.2">
      <c r="B221" s="16" t="s">
        <v>21</v>
      </c>
      <c r="C221" s="3">
        <v>0.61</v>
      </c>
      <c r="D221" s="3">
        <v>1.508</v>
      </c>
      <c r="E221" s="3">
        <f t="shared" si="6"/>
        <v>0.91988000000000003</v>
      </c>
      <c r="F221" s="3">
        <v>2.2000000000000002</v>
      </c>
      <c r="G221" s="4" t="s">
        <v>5</v>
      </c>
      <c r="H221" s="2"/>
      <c r="I221" s="5">
        <v>20</v>
      </c>
      <c r="J221" s="17">
        <f t="shared" si="7"/>
        <v>2.0237360000000004</v>
      </c>
    </row>
    <row r="222" spans="2:10" x14ac:dyDescent="0.2">
      <c r="B222" s="16" t="s">
        <v>23</v>
      </c>
      <c r="C222" s="3">
        <v>0.24</v>
      </c>
      <c r="D222" s="3">
        <v>1.5</v>
      </c>
      <c r="E222" s="3">
        <f t="shared" si="6"/>
        <v>0.36</v>
      </c>
      <c r="F222" s="3">
        <v>1</v>
      </c>
      <c r="G222" s="4" t="s">
        <v>5</v>
      </c>
      <c r="H222" s="2"/>
      <c r="I222" s="5">
        <v>20</v>
      </c>
      <c r="J222" s="17">
        <f t="shared" si="7"/>
        <v>0.36</v>
      </c>
    </row>
    <row r="223" spans="2:10" x14ac:dyDescent="0.2">
      <c r="B223" s="16" t="s">
        <v>24</v>
      </c>
      <c r="C223" s="3">
        <v>0.54</v>
      </c>
      <c r="D223" s="3">
        <v>1.5</v>
      </c>
      <c r="E223" s="3">
        <f t="shared" si="6"/>
        <v>0.81</v>
      </c>
      <c r="F223" s="3">
        <v>10.5</v>
      </c>
      <c r="G223" s="4" t="s">
        <v>25</v>
      </c>
      <c r="H223" s="2"/>
      <c r="I223" s="5">
        <v>20</v>
      </c>
      <c r="J223" s="17">
        <f t="shared" si="7"/>
        <v>8.5050000000000008</v>
      </c>
    </row>
    <row r="224" spans="2:10" x14ac:dyDescent="0.2">
      <c r="B224" s="16" t="s">
        <v>26</v>
      </c>
      <c r="C224" s="3">
        <v>0.26</v>
      </c>
      <c r="D224" s="3">
        <v>1.5</v>
      </c>
      <c r="E224" s="3">
        <f t="shared" si="6"/>
        <v>0.39</v>
      </c>
      <c r="F224" s="3">
        <v>31.5</v>
      </c>
      <c r="G224" s="4" t="s">
        <v>25</v>
      </c>
      <c r="H224" s="2"/>
      <c r="I224" s="5">
        <v>20</v>
      </c>
      <c r="J224" s="17">
        <f t="shared" si="7"/>
        <v>12.285</v>
      </c>
    </row>
    <row r="225" spans="2:10" x14ac:dyDescent="0.2">
      <c r="B225" s="16" t="s">
        <v>12</v>
      </c>
      <c r="C225" s="3">
        <v>30</v>
      </c>
      <c r="D225" s="3">
        <v>1.5</v>
      </c>
      <c r="E225" s="3">
        <f t="shared" si="6"/>
        <v>45</v>
      </c>
      <c r="F225" s="3">
        <v>0.66300000000000003</v>
      </c>
      <c r="G225" s="4" t="s">
        <v>13</v>
      </c>
      <c r="H225" s="2"/>
      <c r="I225" s="5">
        <v>20</v>
      </c>
      <c r="J225" s="17">
        <f t="shared" si="7"/>
        <v>29.835000000000001</v>
      </c>
    </row>
    <row r="226" spans="2:10" s="6" customFormat="1" ht="25.5" x14ac:dyDescent="0.2">
      <c r="B226" s="13" t="s">
        <v>49</v>
      </c>
      <c r="C226" s="8">
        <f>C227*F227+C228*F228+C229*F229+C230*F230+C231*F231+C232*F232+C233*F233</f>
        <v>55.777000000000001</v>
      </c>
      <c r="D226" s="8">
        <v>1.5009999999999999</v>
      </c>
      <c r="E226" s="8">
        <f t="shared" si="6"/>
        <v>83.721277000000001</v>
      </c>
      <c r="F226" s="8">
        <v>1</v>
      </c>
      <c r="G226" s="7" t="s">
        <v>5</v>
      </c>
      <c r="H226" s="7"/>
      <c r="I226" s="9">
        <v>20</v>
      </c>
      <c r="J226" s="15">
        <f t="shared" si="7"/>
        <v>83.721277000000001</v>
      </c>
    </row>
    <row r="227" spans="2:10" x14ac:dyDescent="0.2">
      <c r="B227" s="16" t="s">
        <v>126</v>
      </c>
      <c r="C227" s="3">
        <v>9.6199999999999992</v>
      </c>
      <c r="D227" s="3">
        <v>1.5</v>
      </c>
      <c r="E227" s="3">
        <f t="shared" si="6"/>
        <v>14.43</v>
      </c>
      <c r="F227" s="3">
        <v>1</v>
      </c>
      <c r="G227" s="4" t="s">
        <v>5</v>
      </c>
      <c r="H227" s="2"/>
      <c r="I227" s="5">
        <v>20</v>
      </c>
      <c r="J227" s="17">
        <f t="shared" si="7"/>
        <v>14.43</v>
      </c>
    </row>
    <row r="228" spans="2:10" x14ac:dyDescent="0.2">
      <c r="B228" s="16" t="s">
        <v>125</v>
      </c>
      <c r="C228" s="3">
        <v>5.38</v>
      </c>
      <c r="D228" s="3">
        <v>1.5</v>
      </c>
      <c r="E228" s="3">
        <f t="shared" si="6"/>
        <v>8.07</v>
      </c>
      <c r="F228" s="3">
        <v>1</v>
      </c>
      <c r="G228" s="4" t="s">
        <v>5</v>
      </c>
      <c r="H228" s="2"/>
      <c r="I228" s="5">
        <v>20</v>
      </c>
      <c r="J228" s="17">
        <f t="shared" si="7"/>
        <v>8.07</v>
      </c>
    </row>
    <row r="229" spans="2:10" ht="25.5" x14ac:dyDescent="0.2">
      <c r="B229" s="16" t="s">
        <v>20</v>
      </c>
      <c r="C229" s="3">
        <v>0.84</v>
      </c>
      <c r="D229" s="3">
        <v>1.5</v>
      </c>
      <c r="E229" s="3">
        <f t="shared" si="6"/>
        <v>1.26</v>
      </c>
      <c r="F229" s="3">
        <v>1</v>
      </c>
      <c r="G229" s="4" t="s">
        <v>5</v>
      </c>
      <c r="H229" s="2"/>
      <c r="I229" s="5">
        <v>20</v>
      </c>
      <c r="J229" s="17">
        <f t="shared" si="7"/>
        <v>1.26</v>
      </c>
    </row>
    <row r="230" spans="2:10" x14ac:dyDescent="0.2">
      <c r="B230" s="16" t="s">
        <v>21</v>
      </c>
      <c r="C230" s="3">
        <v>0.61</v>
      </c>
      <c r="D230" s="3">
        <v>1.508</v>
      </c>
      <c r="E230" s="3">
        <f t="shared" si="6"/>
        <v>0.91988000000000003</v>
      </c>
      <c r="F230" s="3">
        <v>2.2000000000000002</v>
      </c>
      <c r="G230" s="4" t="s">
        <v>5</v>
      </c>
      <c r="H230" s="2"/>
      <c r="I230" s="5">
        <v>20</v>
      </c>
      <c r="J230" s="17">
        <f t="shared" si="7"/>
        <v>2.0237360000000004</v>
      </c>
    </row>
    <row r="231" spans="2:10" x14ac:dyDescent="0.2">
      <c r="B231" s="16" t="s">
        <v>28</v>
      </c>
      <c r="C231" s="3">
        <v>0.59</v>
      </c>
      <c r="D231" s="3">
        <v>1.508</v>
      </c>
      <c r="E231" s="3">
        <f t="shared" si="6"/>
        <v>0.88971999999999996</v>
      </c>
      <c r="F231" s="3">
        <v>10.5</v>
      </c>
      <c r="G231" s="4" t="s">
        <v>25</v>
      </c>
      <c r="H231" s="2"/>
      <c r="I231" s="5">
        <v>20</v>
      </c>
      <c r="J231" s="17">
        <f t="shared" si="7"/>
        <v>9.34206</v>
      </c>
    </row>
    <row r="232" spans="2:10" x14ac:dyDescent="0.2">
      <c r="B232" s="16" t="s">
        <v>29</v>
      </c>
      <c r="C232" s="3">
        <v>0.42</v>
      </c>
      <c r="D232" s="3">
        <v>1.5</v>
      </c>
      <c r="E232" s="3">
        <f t="shared" si="6"/>
        <v>0.63</v>
      </c>
      <c r="F232" s="3">
        <v>31.5</v>
      </c>
      <c r="G232" s="4" t="s">
        <v>25</v>
      </c>
      <c r="H232" s="2"/>
      <c r="I232" s="5">
        <v>20</v>
      </c>
      <c r="J232" s="17">
        <f t="shared" si="7"/>
        <v>19.844999999999999</v>
      </c>
    </row>
    <row r="233" spans="2:10" x14ac:dyDescent="0.2">
      <c r="B233" s="16" t="s">
        <v>12</v>
      </c>
      <c r="C233" s="3">
        <v>30</v>
      </c>
      <c r="D233" s="3">
        <v>1.5</v>
      </c>
      <c r="E233" s="3">
        <f t="shared" si="6"/>
        <v>45</v>
      </c>
      <c r="F233" s="3">
        <v>0.63900000000000001</v>
      </c>
      <c r="G233" s="4" t="s">
        <v>13</v>
      </c>
      <c r="H233" s="2"/>
      <c r="I233" s="5">
        <v>20</v>
      </c>
      <c r="J233" s="17">
        <f t="shared" si="7"/>
        <v>28.754999999999999</v>
      </c>
    </row>
    <row r="234" spans="2:10" s="6" customFormat="1" x14ac:dyDescent="0.2">
      <c r="B234" s="13" t="s">
        <v>50</v>
      </c>
      <c r="C234" s="7"/>
      <c r="D234" s="7"/>
      <c r="E234" s="7"/>
      <c r="F234" s="7"/>
      <c r="G234" s="7"/>
      <c r="H234" s="7"/>
      <c r="I234" s="7"/>
      <c r="J234" s="14"/>
    </row>
    <row r="235" spans="2:10" s="6" customFormat="1" x14ac:dyDescent="0.2">
      <c r="B235" s="13" t="s">
        <v>51</v>
      </c>
      <c r="C235" s="8">
        <f>C236*F236+C237*F237</f>
        <v>2.3744999999999998</v>
      </c>
      <c r="D235" s="8">
        <v>1.5069999999999999</v>
      </c>
      <c r="E235" s="8">
        <f t="shared" si="6"/>
        <v>3.5783714999999994</v>
      </c>
      <c r="F235" s="8">
        <v>1</v>
      </c>
      <c r="G235" s="7" t="s">
        <v>25</v>
      </c>
      <c r="H235" s="7"/>
      <c r="I235" s="9">
        <v>20</v>
      </c>
      <c r="J235" s="15">
        <f t="shared" si="7"/>
        <v>3.5783714999999994</v>
      </c>
    </row>
    <row r="236" spans="2:10" x14ac:dyDescent="0.2">
      <c r="B236" s="16" t="s">
        <v>52</v>
      </c>
      <c r="C236" s="3">
        <v>1.69</v>
      </c>
      <c r="D236" s="3">
        <v>1.5029999999999999</v>
      </c>
      <c r="E236" s="3">
        <f t="shared" si="6"/>
        <v>2.5400699999999996</v>
      </c>
      <c r="F236" s="3">
        <v>1.05</v>
      </c>
      <c r="G236" s="4" t="s">
        <v>25</v>
      </c>
      <c r="H236" s="2"/>
      <c r="I236" s="5">
        <v>20</v>
      </c>
      <c r="J236" s="17">
        <f t="shared" si="7"/>
        <v>2.6670734999999999</v>
      </c>
    </row>
    <row r="237" spans="2:10" x14ac:dyDescent="0.2">
      <c r="B237" s="16" t="s">
        <v>12</v>
      </c>
      <c r="C237" s="3">
        <v>30</v>
      </c>
      <c r="D237" s="3">
        <v>1.5</v>
      </c>
      <c r="E237" s="3">
        <f t="shared" si="6"/>
        <v>45</v>
      </c>
      <c r="F237" s="3">
        <v>0.02</v>
      </c>
      <c r="G237" s="4" t="s">
        <v>13</v>
      </c>
      <c r="H237" s="2"/>
      <c r="I237" s="5">
        <v>20</v>
      </c>
      <c r="J237" s="17">
        <f t="shared" si="7"/>
        <v>0.9</v>
      </c>
    </row>
    <row r="238" spans="2:10" s="6" customFormat="1" x14ac:dyDescent="0.2">
      <c r="B238" s="13" t="s">
        <v>53</v>
      </c>
      <c r="C238" s="8">
        <f>C239*F239+C240*F240+C241*F241</f>
        <v>7.0890000000000004</v>
      </c>
      <c r="D238" s="8">
        <v>1.5</v>
      </c>
      <c r="E238" s="8">
        <f t="shared" si="6"/>
        <v>10.633500000000002</v>
      </c>
      <c r="F238" s="8">
        <v>1</v>
      </c>
      <c r="G238" s="7" t="s">
        <v>25</v>
      </c>
      <c r="H238" s="7"/>
      <c r="I238" s="9">
        <v>20</v>
      </c>
      <c r="J238" s="15">
        <f t="shared" si="7"/>
        <v>10.633500000000002</v>
      </c>
    </row>
    <row r="239" spans="2:10" x14ac:dyDescent="0.2">
      <c r="B239" s="16" t="s">
        <v>39</v>
      </c>
      <c r="C239" s="3">
        <v>0.25</v>
      </c>
      <c r="D239" s="3">
        <v>1.52</v>
      </c>
      <c r="E239" s="3">
        <f t="shared" si="6"/>
        <v>0.38</v>
      </c>
      <c r="F239" s="3">
        <v>0.6</v>
      </c>
      <c r="G239" s="4" t="s">
        <v>40</v>
      </c>
      <c r="H239" s="2"/>
      <c r="I239" s="5">
        <v>20</v>
      </c>
      <c r="J239" s="17">
        <f t="shared" si="7"/>
        <v>0.22799999999999998</v>
      </c>
    </row>
    <row r="240" spans="2:10" x14ac:dyDescent="0.2">
      <c r="B240" s="16" t="s">
        <v>54</v>
      </c>
      <c r="C240" s="3">
        <v>0.98</v>
      </c>
      <c r="D240" s="3">
        <v>1.5</v>
      </c>
      <c r="E240" s="3">
        <f t="shared" si="6"/>
        <v>1.47</v>
      </c>
      <c r="F240" s="3">
        <v>1.05</v>
      </c>
      <c r="G240" s="4" t="s">
        <v>25</v>
      </c>
      <c r="H240" s="2"/>
      <c r="I240" s="5">
        <v>20</v>
      </c>
      <c r="J240" s="17">
        <f t="shared" si="7"/>
        <v>1.5435000000000001</v>
      </c>
    </row>
    <row r="241" spans="2:10" x14ac:dyDescent="0.2">
      <c r="B241" s="16" t="s">
        <v>12</v>
      </c>
      <c r="C241" s="3">
        <v>30</v>
      </c>
      <c r="D241" s="3">
        <v>1.5</v>
      </c>
      <c r="E241" s="3">
        <f t="shared" si="6"/>
        <v>45</v>
      </c>
      <c r="F241" s="3">
        <v>0.19700000000000001</v>
      </c>
      <c r="G241" s="4" t="s">
        <v>13</v>
      </c>
      <c r="H241" s="2"/>
      <c r="I241" s="5">
        <v>20</v>
      </c>
      <c r="J241" s="17">
        <f t="shared" si="7"/>
        <v>8.8650000000000002</v>
      </c>
    </row>
    <row r="242" spans="2:10" s="6" customFormat="1" ht="25.5" x14ac:dyDescent="0.2">
      <c r="B242" s="13" t="s">
        <v>55</v>
      </c>
      <c r="C242" s="8">
        <f>C243*F243+C244*F244+C245*F245</f>
        <v>255.32080000000002</v>
      </c>
      <c r="D242" s="8">
        <v>1.5</v>
      </c>
      <c r="E242" s="8">
        <f t="shared" si="6"/>
        <v>382.98120000000006</v>
      </c>
      <c r="F242" s="8">
        <v>1</v>
      </c>
      <c r="G242" s="7" t="s">
        <v>25</v>
      </c>
      <c r="H242" s="7"/>
      <c r="I242" s="9">
        <v>20</v>
      </c>
      <c r="J242" s="15">
        <f t="shared" si="7"/>
        <v>382.98120000000006</v>
      </c>
    </row>
    <row r="243" spans="2:10" ht="25.5" x14ac:dyDescent="0.2">
      <c r="B243" s="16" t="s">
        <v>56</v>
      </c>
      <c r="C243" s="3">
        <v>257.06</v>
      </c>
      <c r="D243" s="3">
        <v>1.5</v>
      </c>
      <c r="E243" s="3">
        <f t="shared" si="6"/>
        <v>385.59000000000003</v>
      </c>
      <c r="F243" s="3">
        <v>0.68</v>
      </c>
      <c r="G243" s="4" t="s">
        <v>5</v>
      </c>
      <c r="H243" s="2"/>
      <c r="I243" s="5">
        <v>20</v>
      </c>
      <c r="J243" s="17">
        <f t="shared" si="7"/>
        <v>262.20120000000003</v>
      </c>
    </row>
    <row r="244" spans="2:10" ht="38.25" x14ac:dyDescent="0.2">
      <c r="B244" s="16" t="s">
        <v>57</v>
      </c>
      <c r="C244" s="3">
        <v>3.42</v>
      </c>
      <c r="D244" s="3">
        <v>1.5</v>
      </c>
      <c r="E244" s="3">
        <f t="shared" si="6"/>
        <v>5.13</v>
      </c>
      <c r="F244" s="3">
        <v>6</v>
      </c>
      <c r="G244" s="4" t="s">
        <v>5</v>
      </c>
      <c r="H244" s="2"/>
      <c r="I244" s="5">
        <v>20</v>
      </c>
      <c r="J244" s="17">
        <f t="shared" si="7"/>
        <v>30.78</v>
      </c>
    </row>
    <row r="245" spans="2:10" x14ac:dyDescent="0.2">
      <c r="B245" s="16" t="s">
        <v>12</v>
      </c>
      <c r="C245" s="3">
        <v>30</v>
      </c>
      <c r="D245" s="3">
        <v>1.5</v>
      </c>
      <c r="E245" s="3">
        <f t="shared" si="6"/>
        <v>45</v>
      </c>
      <c r="F245" s="3">
        <v>2</v>
      </c>
      <c r="G245" s="4" t="s">
        <v>13</v>
      </c>
      <c r="H245" s="2"/>
      <c r="I245" s="5">
        <v>20</v>
      </c>
      <c r="J245" s="17">
        <f t="shared" si="7"/>
        <v>90</v>
      </c>
    </row>
    <row r="246" spans="2:10" s="6" customFormat="1" x14ac:dyDescent="0.2">
      <c r="B246" s="13" t="s">
        <v>58</v>
      </c>
      <c r="C246" s="7"/>
      <c r="D246" s="7"/>
      <c r="E246" s="7"/>
      <c r="F246" s="7"/>
      <c r="G246" s="7"/>
      <c r="H246" s="7"/>
      <c r="I246" s="7"/>
      <c r="J246" s="14"/>
    </row>
    <row r="247" spans="2:10" s="6" customFormat="1" x14ac:dyDescent="0.2">
      <c r="B247" s="13" t="s">
        <v>59</v>
      </c>
      <c r="C247" s="8">
        <f>C248*F248+C249*F249</f>
        <v>10.41</v>
      </c>
      <c r="D247" s="8">
        <v>1.5009999999999999</v>
      </c>
      <c r="E247" s="8">
        <f t="shared" si="6"/>
        <v>15.625409999999999</v>
      </c>
      <c r="F247" s="8">
        <v>1</v>
      </c>
      <c r="G247" s="7" t="s">
        <v>5</v>
      </c>
      <c r="H247" s="7"/>
      <c r="I247" s="9">
        <v>20</v>
      </c>
      <c r="J247" s="15">
        <f t="shared" si="7"/>
        <v>15.625409999999999</v>
      </c>
    </row>
    <row r="248" spans="2:10" x14ac:dyDescent="0.2">
      <c r="B248" s="16" t="s">
        <v>60</v>
      </c>
      <c r="C248" s="3">
        <v>6.81</v>
      </c>
      <c r="D248" s="3">
        <v>1.5009999999999999</v>
      </c>
      <c r="E248" s="3">
        <f t="shared" si="6"/>
        <v>10.221809999999998</v>
      </c>
      <c r="F248" s="3">
        <v>1</v>
      </c>
      <c r="G248" s="4" t="s">
        <v>5</v>
      </c>
      <c r="H248" s="2"/>
      <c r="I248" s="5">
        <v>20</v>
      </c>
      <c r="J248" s="17">
        <f t="shared" si="7"/>
        <v>10.221809999999998</v>
      </c>
    </row>
    <row r="249" spans="2:10" x14ac:dyDescent="0.2">
      <c r="B249" s="16" t="s">
        <v>12</v>
      </c>
      <c r="C249" s="3">
        <v>30</v>
      </c>
      <c r="D249" s="3">
        <v>1.5</v>
      </c>
      <c r="E249" s="3">
        <f t="shared" si="6"/>
        <v>45</v>
      </c>
      <c r="F249" s="3">
        <v>0.12</v>
      </c>
      <c r="G249" s="4" t="s">
        <v>13</v>
      </c>
      <c r="H249" s="2"/>
      <c r="I249" s="5">
        <v>20</v>
      </c>
      <c r="J249" s="17">
        <f t="shared" si="7"/>
        <v>5.3999999999999995</v>
      </c>
    </row>
    <row r="250" spans="2:10" s="6" customFormat="1" x14ac:dyDescent="0.2">
      <c r="B250" s="13" t="s">
        <v>61</v>
      </c>
      <c r="C250" s="8">
        <f>C251*F251+C252*F252</f>
        <v>10.41</v>
      </c>
      <c r="D250" s="8">
        <v>1.5009999999999999</v>
      </c>
      <c r="E250" s="8">
        <f t="shared" si="6"/>
        <v>15.625409999999999</v>
      </c>
      <c r="F250" s="8">
        <v>1</v>
      </c>
      <c r="G250" s="7" t="s">
        <v>5</v>
      </c>
      <c r="H250" s="7"/>
      <c r="I250" s="9">
        <v>20</v>
      </c>
      <c r="J250" s="15">
        <f t="shared" si="7"/>
        <v>15.625409999999999</v>
      </c>
    </row>
    <row r="251" spans="2:10" x14ac:dyDescent="0.2">
      <c r="B251" s="16" t="s">
        <v>62</v>
      </c>
      <c r="C251" s="3">
        <v>6.81</v>
      </c>
      <c r="D251" s="3">
        <v>1.5009999999999999</v>
      </c>
      <c r="E251" s="3">
        <f t="shared" si="6"/>
        <v>10.221809999999998</v>
      </c>
      <c r="F251" s="3">
        <v>1</v>
      </c>
      <c r="G251" s="4" t="s">
        <v>5</v>
      </c>
      <c r="H251" s="2"/>
      <c r="I251" s="5">
        <v>20</v>
      </c>
      <c r="J251" s="17">
        <f t="shared" si="7"/>
        <v>10.221809999999998</v>
      </c>
    </row>
    <row r="252" spans="2:10" x14ac:dyDescent="0.2">
      <c r="B252" s="16" t="s">
        <v>12</v>
      </c>
      <c r="C252" s="3">
        <v>30</v>
      </c>
      <c r="D252" s="3">
        <v>1.5</v>
      </c>
      <c r="E252" s="3">
        <f t="shared" si="6"/>
        <v>45</v>
      </c>
      <c r="F252" s="3">
        <v>0.12</v>
      </c>
      <c r="G252" s="4" t="s">
        <v>13</v>
      </c>
      <c r="H252" s="2"/>
      <c r="I252" s="5">
        <v>20</v>
      </c>
      <c r="J252" s="17">
        <f t="shared" si="7"/>
        <v>5.3999999999999995</v>
      </c>
    </row>
    <row r="253" spans="2:10" s="6" customFormat="1" ht="15" customHeight="1" x14ac:dyDescent="0.2">
      <c r="B253" s="13" t="s">
        <v>63</v>
      </c>
      <c r="C253" s="8">
        <f>C254*F254+C255*F255</f>
        <v>9.07</v>
      </c>
      <c r="D253" s="8">
        <v>1.5009999999999999</v>
      </c>
      <c r="E253" s="8">
        <f t="shared" si="6"/>
        <v>13.61407</v>
      </c>
      <c r="F253" s="8">
        <v>1</v>
      </c>
      <c r="G253" s="7" t="s">
        <v>5</v>
      </c>
      <c r="H253" s="7"/>
      <c r="I253" s="9">
        <v>20</v>
      </c>
      <c r="J253" s="15">
        <f t="shared" si="7"/>
        <v>13.61407</v>
      </c>
    </row>
    <row r="254" spans="2:10" ht="25.5" x14ac:dyDescent="0.2">
      <c r="B254" s="16" t="s">
        <v>64</v>
      </c>
      <c r="C254" s="3">
        <v>5.47</v>
      </c>
      <c r="D254" s="3">
        <v>1.5009999999999999</v>
      </c>
      <c r="E254" s="3">
        <f t="shared" si="6"/>
        <v>8.210469999999999</v>
      </c>
      <c r="F254" s="3">
        <v>1</v>
      </c>
      <c r="G254" s="4" t="s">
        <v>5</v>
      </c>
      <c r="H254" s="2"/>
      <c r="I254" s="5">
        <v>20</v>
      </c>
      <c r="J254" s="17">
        <f t="shared" si="7"/>
        <v>8.210469999999999</v>
      </c>
    </row>
    <row r="255" spans="2:10" x14ac:dyDescent="0.2">
      <c r="B255" s="16" t="s">
        <v>12</v>
      </c>
      <c r="C255" s="3">
        <v>30</v>
      </c>
      <c r="D255" s="3">
        <v>1.5</v>
      </c>
      <c r="E255" s="3">
        <f t="shared" si="6"/>
        <v>45</v>
      </c>
      <c r="F255" s="3">
        <v>0.12</v>
      </c>
      <c r="G255" s="4" t="s">
        <v>13</v>
      </c>
      <c r="H255" s="2"/>
      <c r="I255" s="5">
        <v>20</v>
      </c>
      <c r="J255" s="17">
        <f t="shared" si="7"/>
        <v>5.3999999999999995</v>
      </c>
    </row>
    <row r="256" spans="2:10" s="6" customFormat="1" ht="25.5" x14ac:dyDescent="0.2">
      <c r="B256" s="13" t="s">
        <v>65</v>
      </c>
      <c r="C256" s="8">
        <f>C257*F257+C258*F258</f>
        <v>24.5</v>
      </c>
      <c r="D256" s="8">
        <v>1.5</v>
      </c>
      <c r="E256" s="8">
        <f t="shared" si="6"/>
        <v>36.75</v>
      </c>
      <c r="F256" s="8">
        <v>1</v>
      </c>
      <c r="G256" s="7" t="s">
        <v>5</v>
      </c>
      <c r="H256" s="7"/>
      <c r="I256" s="9">
        <v>20</v>
      </c>
      <c r="J256" s="15">
        <f t="shared" si="7"/>
        <v>36.75</v>
      </c>
    </row>
    <row r="257" spans="2:10" x14ac:dyDescent="0.2">
      <c r="B257" s="16" t="s">
        <v>66</v>
      </c>
      <c r="C257" s="3">
        <v>20.9</v>
      </c>
      <c r="D257" s="3">
        <v>1.5</v>
      </c>
      <c r="E257" s="3">
        <f t="shared" si="6"/>
        <v>31.349999999999998</v>
      </c>
      <c r="F257" s="3">
        <v>1</v>
      </c>
      <c r="G257" s="4" t="s">
        <v>5</v>
      </c>
      <c r="H257" s="2"/>
      <c r="I257" s="5">
        <v>20</v>
      </c>
      <c r="J257" s="17">
        <f t="shared" si="7"/>
        <v>31.349999999999998</v>
      </c>
    </row>
    <row r="258" spans="2:10" x14ac:dyDescent="0.2">
      <c r="B258" s="16" t="s">
        <v>12</v>
      </c>
      <c r="C258" s="3">
        <v>30</v>
      </c>
      <c r="D258" s="3">
        <v>1.5</v>
      </c>
      <c r="E258" s="3">
        <f t="shared" si="6"/>
        <v>45</v>
      </c>
      <c r="F258" s="3">
        <v>0.12</v>
      </c>
      <c r="G258" s="4" t="s">
        <v>13</v>
      </c>
      <c r="H258" s="2"/>
      <c r="I258" s="5">
        <v>20</v>
      </c>
      <c r="J258" s="17">
        <f t="shared" si="7"/>
        <v>5.3999999999999995</v>
      </c>
    </row>
    <row r="259" spans="2:10" s="6" customFormat="1" x14ac:dyDescent="0.2">
      <c r="B259" s="13" t="s">
        <v>67</v>
      </c>
      <c r="C259" s="8">
        <f>C260*F260+C261*F261+C262*F262+C263*F263</f>
        <v>82.61</v>
      </c>
      <c r="D259" s="8">
        <v>1.5</v>
      </c>
      <c r="E259" s="8">
        <f t="shared" si="6"/>
        <v>123.91499999999999</v>
      </c>
      <c r="F259" s="8">
        <v>1</v>
      </c>
      <c r="G259" s="7" t="s">
        <v>5</v>
      </c>
      <c r="H259" s="7"/>
      <c r="I259" s="9">
        <v>20</v>
      </c>
      <c r="J259" s="15">
        <f t="shared" si="7"/>
        <v>123.91499999999999</v>
      </c>
    </row>
    <row r="260" spans="2:10" x14ac:dyDescent="0.2">
      <c r="B260" s="16" t="s">
        <v>67</v>
      </c>
      <c r="C260" s="3">
        <v>66.290000000000006</v>
      </c>
      <c r="D260" s="3">
        <v>1.5</v>
      </c>
      <c r="E260" s="3">
        <f t="shared" si="6"/>
        <v>99.435000000000002</v>
      </c>
      <c r="F260" s="3">
        <v>1</v>
      </c>
      <c r="G260" s="4" t="s">
        <v>5</v>
      </c>
      <c r="H260" s="2"/>
      <c r="I260" s="5">
        <v>20</v>
      </c>
      <c r="J260" s="17">
        <f t="shared" si="7"/>
        <v>99.435000000000002</v>
      </c>
    </row>
    <row r="261" spans="2:10" ht="25.5" x14ac:dyDescent="0.2">
      <c r="B261" s="16" t="s">
        <v>139</v>
      </c>
      <c r="C261" s="3">
        <v>0.85</v>
      </c>
      <c r="D261" s="3">
        <v>1.506</v>
      </c>
      <c r="E261" s="3">
        <f t="shared" si="6"/>
        <v>1.2801</v>
      </c>
      <c r="F261" s="3">
        <v>2</v>
      </c>
      <c r="G261" s="4" t="s">
        <v>5</v>
      </c>
      <c r="H261" s="2"/>
      <c r="I261" s="5">
        <v>20</v>
      </c>
      <c r="J261" s="17">
        <f t="shared" si="7"/>
        <v>2.5602</v>
      </c>
    </row>
    <row r="262" spans="2:10" x14ac:dyDescent="0.2">
      <c r="B262" s="16" t="s">
        <v>99</v>
      </c>
      <c r="C262" s="3">
        <v>0.41</v>
      </c>
      <c r="D262" s="3">
        <v>1.512</v>
      </c>
      <c r="E262" s="3">
        <f t="shared" si="6"/>
        <v>0.61991999999999992</v>
      </c>
      <c r="F262" s="3">
        <v>2</v>
      </c>
      <c r="G262" s="4" t="s">
        <v>5</v>
      </c>
      <c r="H262" s="2"/>
      <c r="I262" s="5">
        <v>20</v>
      </c>
      <c r="J262" s="17">
        <f t="shared" si="7"/>
        <v>1.2398399999999998</v>
      </c>
    </row>
    <row r="263" spans="2:10" x14ac:dyDescent="0.2">
      <c r="B263" s="16" t="s">
        <v>12</v>
      </c>
      <c r="C263" s="3">
        <v>30</v>
      </c>
      <c r="D263" s="3">
        <v>1.5</v>
      </c>
      <c r="E263" s="3">
        <f t="shared" si="6"/>
        <v>45</v>
      </c>
      <c r="F263" s="3">
        <v>0.46</v>
      </c>
      <c r="G263" s="4" t="s">
        <v>13</v>
      </c>
      <c r="H263" s="2"/>
      <c r="I263" s="5">
        <v>20</v>
      </c>
      <c r="J263" s="17">
        <f t="shared" si="7"/>
        <v>20.7</v>
      </c>
    </row>
    <row r="264" spans="2:10" s="6" customFormat="1" ht="25.5" x14ac:dyDescent="0.2">
      <c r="B264" s="13" t="s">
        <v>68</v>
      </c>
      <c r="C264" s="8">
        <f>C265*F265+C266*F266+C267*F267+C268*F268</f>
        <v>79.97999999999999</v>
      </c>
      <c r="D264" s="8">
        <v>1.5</v>
      </c>
      <c r="E264" s="8">
        <f t="shared" ref="E264:E285" si="8">C264*D264</f>
        <v>119.96999999999998</v>
      </c>
      <c r="F264" s="8">
        <v>1</v>
      </c>
      <c r="G264" s="7" t="s">
        <v>5</v>
      </c>
      <c r="H264" s="7"/>
      <c r="I264" s="9">
        <v>20</v>
      </c>
      <c r="J264" s="15">
        <f t="shared" ref="J264:J285" si="9">E264*F264</f>
        <v>119.96999999999998</v>
      </c>
    </row>
    <row r="265" spans="2:10" ht="25.5" x14ac:dyDescent="0.2">
      <c r="B265" s="16" t="s">
        <v>68</v>
      </c>
      <c r="C265" s="3">
        <v>63.66</v>
      </c>
      <c r="D265" s="3">
        <v>1.5</v>
      </c>
      <c r="E265" s="3">
        <f t="shared" si="8"/>
        <v>95.49</v>
      </c>
      <c r="F265" s="3">
        <v>1</v>
      </c>
      <c r="G265" s="4" t="s">
        <v>5</v>
      </c>
      <c r="H265" s="2"/>
      <c r="I265" s="5">
        <v>20</v>
      </c>
      <c r="J265" s="17">
        <f t="shared" si="9"/>
        <v>95.49</v>
      </c>
    </row>
    <row r="266" spans="2:10" ht="25.5" x14ac:dyDescent="0.2">
      <c r="B266" s="16" t="s">
        <v>139</v>
      </c>
      <c r="C266" s="3">
        <v>0.85</v>
      </c>
      <c r="D266" s="3">
        <v>1.506</v>
      </c>
      <c r="E266" s="3">
        <f t="shared" si="8"/>
        <v>1.2801</v>
      </c>
      <c r="F266" s="3">
        <v>2</v>
      </c>
      <c r="G266" s="4" t="s">
        <v>5</v>
      </c>
      <c r="H266" s="2"/>
      <c r="I266" s="5">
        <v>20</v>
      </c>
      <c r="J266" s="17">
        <f t="shared" si="9"/>
        <v>2.5602</v>
      </c>
    </row>
    <row r="267" spans="2:10" x14ac:dyDescent="0.2">
      <c r="B267" s="16" t="s">
        <v>99</v>
      </c>
      <c r="C267" s="3">
        <v>0.41</v>
      </c>
      <c r="D267" s="3">
        <v>1.512</v>
      </c>
      <c r="E267" s="3">
        <f t="shared" si="8"/>
        <v>0.61991999999999992</v>
      </c>
      <c r="F267" s="3">
        <v>2</v>
      </c>
      <c r="G267" s="4" t="s">
        <v>5</v>
      </c>
      <c r="H267" s="2"/>
      <c r="I267" s="5">
        <v>20</v>
      </c>
      <c r="J267" s="17">
        <f t="shared" si="9"/>
        <v>1.2398399999999998</v>
      </c>
    </row>
    <row r="268" spans="2:10" x14ac:dyDescent="0.2">
      <c r="B268" s="16" t="s">
        <v>12</v>
      </c>
      <c r="C268" s="3">
        <v>30</v>
      </c>
      <c r="D268" s="3">
        <v>1.5</v>
      </c>
      <c r="E268" s="3">
        <f t="shared" si="8"/>
        <v>45</v>
      </c>
      <c r="F268" s="3">
        <v>0.46</v>
      </c>
      <c r="G268" s="4" t="s">
        <v>13</v>
      </c>
      <c r="H268" s="2"/>
      <c r="I268" s="5">
        <v>20</v>
      </c>
      <c r="J268" s="17">
        <f t="shared" si="9"/>
        <v>20.7</v>
      </c>
    </row>
    <row r="269" spans="2:10" s="6" customFormat="1" ht="25.5" x14ac:dyDescent="0.2">
      <c r="B269" s="13" t="s">
        <v>69</v>
      </c>
      <c r="C269" s="8">
        <f>C270*F270+C271*F271+C272*F272+C273*F273</f>
        <v>86.69</v>
      </c>
      <c r="D269" s="8">
        <v>1.5</v>
      </c>
      <c r="E269" s="8">
        <f t="shared" si="8"/>
        <v>130.035</v>
      </c>
      <c r="F269" s="8">
        <v>1</v>
      </c>
      <c r="G269" s="7" t="s">
        <v>5</v>
      </c>
      <c r="H269" s="7"/>
      <c r="I269" s="9">
        <v>20</v>
      </c>
      <c r="J269" s="15">
        <f t="shared" si="9"/>
        <v>130.035</v>
      </c>
    </row>
    <row r="270" spans="2:10" ht="25.5" x14ac:dyDescent="0.2">
      <c r="B270" s="16" t="s">
        <v>69</v>
      </c>
      <c r="C270" s="3">
        <v>70.37</v>
      </c>
      <c r="D270" s="3">
        <v>1.5</v>
      </c>
      <c r="E270" s="3">
        <f t="shared" si="8"/>
        <v>105.55500000000001</v>
      </c>
      <c r="F270" s="3">
        <v>1</v>
      </c>
      <c r="G270" s="4" t="s">
        <v>5</v>
      </c>
      <c r="H270" s="2"/>
      <c r="I270" s="5">
        <v>20</v>
      </c>
      <c r="J270" s="17">
        <f t="shared" si="9"/>
        <v>105.55500000000001</v>
      </c>
    </row>
    <row r="271" spans="2:10" ht="25.5" x14ac:dyDescent="0.2">
      <c r="B271" s="16" t="s">
        <v>139</v>
      </c>
      <c r="C271" s="3">
        <v>0.85</v>
      </c>
      <c r="D271" s="3">
        <v>1.506</v>
      </c>
      <c r="E271" s="3">
        <f t="shared" si="8"/>
        <v>1.2801</v>
      </c>
      <c r="F271" s="3">
        <v>2</v>
      </c>
      <c r="G271" s="4" t="s">
        <v>5</v>
      </c>
      <c r="H271" s="2"/>
      <c r="I271" s="5">
        <v>20</v>
      </c>
      <c r="J271" s="17">
        <f t="shared" si="9"/>
        <v>2.5602</v>
      </c>
    </row>
    <row r="272" spans="2:10" x14ac:dyDescent="0.2">
      <c r="B272" s="16" t="s">
        <v>99</v>
      </c>
      <c r="C272" s="3">
        <v>0.41</v>
      </c>
      <c r="D272" s="3">
        <v>1.512</v>
      </c>
      <c r="E272" s="3">
        <f t="shared" si="8"/>
        <v>0.61991999999999992</v>
      </c>
      <c r="F272" s="3">
        <v>2</v>
      </c>
      <c r="G272" s="4" t="s">
        <v>5</v>
      </c>
      <c r="H272" s="2"/>
      <c r="I272" s="5">
        <v>20</v>
      </c>
      <c r="J272" s="17">
        <f t="shared" si="9"/>
        <v>1.2398399999999998</v>
      </c>
    </row>
    <row r="273" spans="2:10" x14ac:dyDescent="0.2">
      <c r="B273" s="16" t="s">
        <v>12</v>
      </c>
      <c r="C273" s="3">
        <v>30</v>
      </c>
      <c r="D273" s="3">
        <v>1.5</v>
      </c>
      <c r="E273" s="3">
        <f t="shared" si="8"/>
        <v>45</v>
      </c>
      <c r="F273" s="3">
        <v>0.46</v>
      </c>
      <c r="G273" s="4" t="s">
        <v>13</v>
      </c>
      <c r="H273" s="2"/>
      <c r="I273" s="5">
        <v>20</v>
      </c>
      <c r="J273" s="17">
        <f t="shared" si="9"/>
        <v>20.7</v>
      </c>
    </row>
    <row r="274" spans="2:10" s="6" customFormat="1" x14ac:dyDescent="0.2">
      <c r="B274" s="13" t="s">
        <v>70</v>
      </c>
      <c r="C274" s="7"/>
      <c r="D274" s="7"/>
      <c r="E274" s="7"/>
      <c r="F274" s="7"/>
      <c r="G274" s="7"/>
      <c r="H274" s="7"/>
      <c r="I274" s="7"/>
      <c r="J274" s="14"/>
    </row>
    <row r="275" spans="2:10" s="6" customFormat="1" x14ac:dyDescent="0.2">
      <c r="B275" s="13" t="s">
        <v>71</v>
      </c>
      <c r="C275" s="8">
        <f>C276*F276+C277*F277+C278*F278+C279*F279+C280*F280+C281*F281+C282*F282+C283*F283+C284*F284+C285*F285</f>
        <v>840.05559999999991</v>
      </c>
      <c r="D275" s="8">
        <v>1.5</v>
      </c>
      <c r="E275" s="8">
        <f t="shared" si="8"/>
        <v>1260.0834</v>
      </c>
      <c r="F275" s="8">
        <v>1</v>
      </c>
      <c r="G275" s="7" t="s">
        <v>5</v>
      </c>
      <c r="H275" s="7"/>
      <c r="I275" s="9">
        <v>20</v>
      </c>
      <c r="J275" s="15">
        <f t="shared" si="9"/>
        <v>1260.0834</v>
      </c>
    </row>
    <row r="276" spans="2:10" x14ac:dyDescent="0.2">
      <c r="B276" s="16" t="s">
        <v>72</v>
      </c>
      <c r="C276" s="3">
        <v>1.37</v>
      </c>
      <c r="D276" s="3">
        <v>1.504</v>
      </c>
      <c r="E276" s="3">
        <f t="shared" si="8"/>
        <v>2.0604800000000001</v>
      </c>
      <c r="F276" s="3">
        <v>25.53</v>
      </c>
      <c r="G276" s="4" t="s">
        <v>73</v>
      </c>
      <c r="H276" s="2"/>
      <c r="I276" s="5">
        <v>20</v>
      </c>
      <c r="J276" s="17">
        <f t="shared" si="9"/>
        <v>52.604054400000003</v>
      </c>
    </row>
    <row r="277" spans="2:10" x14ac:dyDescent="0.2">
      <c r="B277" s="16" t="s">
        <v>74</v>
      </c>
      <c r="C277" s="3">
        <v>2.37</v>
      </c>
      <c r="D277" s="3">
        <v>1.502</v>
      </c>
      <c r="E277" s="3">
        <f t="shared" si="8"/>
        <v>3.5597400000000001</v>
      </c>
      <c r="F277" s="3">
        <v>10.5</v>
      </c>
      <c r="G277" s="4" t="s">
        <v>5</v>
      </c>
      <c r="H277" s="2"/>
      <c r="I277" s="5">
        <v>20</v>
      </c>
      <c r="J277" s="17">
        <f t="shared" si="9"/>
        <v>37.377270000000003</v>
      </c>
    </row>
    <row r="278" spans="2:10" x14ac:dyDescent="0.2">
      <c r="B278" s="16" t="s">
        <v>75</v>
      </c>
      <c r="C278" s="3">
        <v>467</v>
      </c>
      <c r="D278" s="3">
        <v>1.5</v>
      </c>
      <c r="E278" s="3">
        <f t="shared" si="8"/>
        <v>700.5</v>
      </c>
      <c r="F278" s="3">
        <v>0.22500000000000001</v>
      </c>
      <c r="G278" s="4" t="s">
        <v>76</v>
      </c>
      <c r="H278" s="2"/>
      <c r="I278" s="5">
        <v>20</v>
      </c>
      <c r="J278" s="17">
        <f t="shared" si="9"/>
        <v>157.61250000000001</v>
      </c>
    </row>
    <row r="279" spans="2:10" x14ac:dyDescent="0.2">
      <c r="B279" s="16" t="s">
        <v>77</v>
      </c>
      <c r="C279" s="3">
        <v>38.5</v>
      </c>
      <c r="D279" s="3">
        <v>1.5</v>
      </c>
      <c r="E279" s="3">
        <f t="shared" si="8"/>
        <v>57.75</v>
      </c>
      <c r="F279" s="3">
        <v>1.25</v>
      </c>
      <c r="G279" s="4" t="s">
        <v>76</v>
      </c>
      <c r="H279" s="2"/>
      <c r="I279" s="5">
        <v>20</v>
      </c>
      <c r="J279" s="17">
        <f t="shared" si="9"/>
        <v>72.1875</v>
      </c>
    </row>
    <row r="280" spans="2:10" ht="25.5" x14ac:dyDescent="0.2">
      <c r="B280" s="16" t="s">
        <v>78</v>
      </c>
      <c r="C280" s="3">
        <v>243</v>
      </c>
      <c r="D280" s="3">
        <v>1.5</v>
      </c>
      <c r="E280" s="3">
        <f t="shared" si="8"/>
        <v>364.5</v>
      </c>
      <c r="F280" s="3">
        <v>1.25</v>
      </c>
      <c r="G280" s="4" t="s">
        <v>76</v>
      </c>
      <c r="H280" s="2"/>
      <c r="I280" s="5">
        <v>20</v>
      </c>
      <c r="J280" s="17">
        <f t="shared" si="9"/>
        <v>455.625</v>
      </c>
    </row>
    <row r="281" spans="2:10" ht="25.5" x14ac:dyDescent="0.2">
      <c r="B281" s="16" t="s">
        <v>79</v>
      </c>
      <c r="C281" s="3">
        <v>89.5</v>
      </c>
      <c r="D281" s="3">
        <v>1.5</v>
      </c>
      <c r="E281" s="3">
        <f t="shared" si="8"/>
        <v>134.25</v>
      </c>
      <c r="F281" s="3">
        <v>3.7999999999999999E-2</v>
      </c>
      <c r="G281" s="4" t="s">
        <v>13</v>
      </c>
      <c r="H281" s="2"/>
      <c r="I281" s="5">
        <v>20</v>
      </c>
      <c r="J281" s="17">
        <f t="shared" si="9"/>
        <v>5.1014999999999997</v>
      </c>
    </row>
    <row r="282" spans="2:10" x14ac:dyDescent="0.2">
      <c r="B282" s="16" t="s">
        <v>80</v>
      </c>
      <c r="C282" s="3">
        <v>118.94</v>
      </c>
      <c r="D282" s="3">
        <v>1.5</v>
      </c>
      <c r="E282" s="3">
        <f t="shared" si="8"/>
        <v>178.41</v>
      </c>
      <c r="F282" s="3">
        <v>0.15</v>
      </c>
      <c r="G282" s="4" t="s">
        <v>13</v>
      </c>
      <c r="H282" s="2"/>
      <c r="I282" s="5">
        <v>20</v>
      </c>
      <c r="J282" s="17">
        <f t="shared" si="9"/>
        <v>26.761499999999998</v>
      </c>
    </row>
    <row r="283" spans="2:10" x14ac:dyDescent="0.2">
      <c r="B283" s="16" t="s">
        <v>81</v>
      </c>
      <c r="C283" s="3">
        <v>27.9</v>
      </c>
      <c r="D283" s="3">
        <v>1.5</v>
      </c>
      <c r="E283" s="3">
        <f t="shared" si="8"/>
        <v>41.849999999999994</v>
      </c>
      <c r="F283" s="3">
        <v>3.875</v>
      </c>
      <c r="G283" s="4" t="s">
        <v>82</v>
      </c>
      <c r="H283" s="2"/>
      <c r="I283" s="5">
        <v>20</v>
      </c>
      <c r="J283" s="17">
        <f t="shared" si="9"/>
        <v>162.16874999999999</v>
      </c>
    </row>
    <row r="284" spans="2:10" x14ac:dyDescent="0.2">
      <c r="B284" s="16" t="s">
        <v>83</v>
      </c>
      <c r="C284" s="3">
        <v>0.42</v>
      </c>
      <c r="D284" s="3">
        <v>1.5</v>
      </c>
      <c r="E284" s="3">
        <f t="shared" si="8"/>
        <v>0.63</v>
      </c>
      <c r="F284" s="3">
        <v>2</v>
      </c>
      <c r="G284" s="4" t="s">
        <v>40</v>
      </c>
      <c r="H284" s="2"/>
      <c r="I284" s="5">
        <v>20</v>
      </c>
      <c r="J284" s="17">
        <f t="shared" si="9"/>
        <v>1.26</v>
      </c>
    </row>
    <row r="285" spans="2:10" ht="13.5" thickBot="1" x14ac:dyDescent="0.25">
      <c r="B285" s="18" t="s">
        <v>12</v>
      </c>
      <c r="C285" s="19">
        <v>30</v>
      </c>
      <c r="D285" s="19">
        <v>1.5</v>
      </c>
      <c r="E285" s="19">
        <f t="shared" si="8"/>
        <v>45</v>
      </c>
      <c r="F285" s="19">
        <v>6.4349999999999996</v>
      </c>
      <c r="G285" s="20" t="s">
        <v>13</v>
      </c>
      <c r="H285" s="21"/>
      <c r="I285" s="22">
        <v>20</v>
      </c>
      <c r="J285" s="23">
        <f t="shared" si="9"/>
        <v>289.57499999999999</v>
      </c>
    </row>
    <row r="288" spans="2:10" ht="13.5" thickBot="1" x14ac:dyDescent="0.25"/>
    <row r="289" spans="2:5" ht="66.75" customHeight="1" thickBot="1" x14ac:dyDescent="0.25">
      <c r="B289" s="24" t="s">
        <v>141</v>
      </c>
      <c r="C289" s="25"/>
      <c r="D289" s="25"/>
      <c r="E289" s="26"/>
    </row>
  </sheetData>
  <mergeCells count="2">
    <mergeCell ref="B289:E289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949EE087-7D92-45A8-A8AD-3D24922D0F7F}"/>
</file>

<file path=customXml/itemProps2.xml><?xml version="1.0" encoding="utf-8"?>
<ds:datastoreItem xmlns:ds="http://schemas.openxmlformats.org/officeDocument/2006/customXml" ds:itemID="{B3724E50-EA6C-466C-A9D5-32712A09883F}"/>
</file>

<file path=customXml/itemProps3.xml><?xml version="1.0" encoding="utf-8"?>
<ds:datastoreItem xmlns:ds="http://schemas.openxmlformats.org/officeDocument/2006/customXml" ds:itemID="{1237D0A4-E263-4519-A7A8-E97776668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