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0C5DAAAC-FD4F-4479-B768-68C87B7F8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6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0" i="1" l="1"/>
  <c r="E150" i="1" s="1"/>
  <c r="J150" i="1" s="1"/>
  <c r="C147" i="1"/>
  <c r="E147" i="1" s="1"/>
  <c r="J147" i="1" s="1"/>
  <c r="C129" i="1"/>
  <c r="C114" i="1"/>
  <c r="E114" i="1" s="1"/>
  <c r="J114" i="1" s="1"/>
  <c r="C97" i="1"/>
  <c r="C87" i="1"/>
  <c r="C82" i="1"/>
  <c r="E82" i="1" s="1"/>
  <c r="J82" i="1" s="1"/>
  <c r="C78" i="1"/>
  <c r="C75" i="1"/>
  <c r="C67" i="1"/>
  <c r="E67" i="1" s="1"/>
  <c r="J67" i="1" s="1"/>
  <c r="C56" i="1"/>
  <c r="E56" i="1" s="1"/>
  <c r="J56" i="1" s="1"/>
  <c r="C48" i="1"/>
  <c r="E48" i="1"/>
  <c r="J48" i="1" s="1"/>
  <c r="C42" i="1"/>
  <c r="C38" i="1"/>
  <c r="C31" i="1"/>
  <c r="C25" i="1"/>
  <c r="E25" i="1" s="1"/>
  <c r="J25" i="1" s="1"/>
  <c r="C20" i="1"/>
  <c r="E20" i="1" s="1"/>
  <c r="J20" i="1" s="1"/>
  <c r="C15" i="1"/>
  <c r="E15" i="1" s="1"/>
  <c r="J15" i="1" s="1"/>
  <c r="C12" i="1"/>
  <c r="C7" i="1"/>
  <c r="J8" i="1"/>
  <c r="J9" i="1"/>
  <c r="J10" i="1"/>
  <c r="J13" i="1"/>
  <c r="J16" i="1"/>
  <c r="J17" i="1"/>
  <c r="J18" i="1"/>
  <c r="J21" i="1"/>
  <c r="J22" i="1"/>
  <c r="J23" i="1"/>
  <c r="J26" i="1"/>
  <c r="J27" i="1"/>
  <c r="J28" i="1"/>
  <c r="J32" i="1"/>
  <c r="J33" i="1"/>
  <c r="J34" i="1"/>
  <c r="J35" i="1"/>
  <c r="J36" i="1"/>
  <c r="J39" i="1"/>
  <c r="J43" i="1"/>
  <c r="J44" i="1"/>
  <c r="J45" i="1"/>
  <c r="J46" i="1"/>
  <c r="J47" i="1"/>
  <c r="J49" i="1"/>
  <c r="J50" i="1"/>
  <c r="J51" i="1"/>
  <c r="J52" i="1"/>
  <c r="J53" i="1"/>
  <c r="J54" i="1"/>
  <c r="J55" i="1"/>
  <c r="J57" i="1"/>
  <c r="J58" i="1"/>
  <c r="J60" i="1"/>
  <c r="J61" i="1"/>
  <c r="J62" i="1"/>
  <c r="J63" i="1"/>
  <c r="J64" i="1"/>
  <c r="J65" i="1"/>
  <c r="J66" i="1"/>
  <c r="J68" i="1"/>
  <c r="J69" i="1"/>
  <c r="J70" i="1"/>
  <c r="J71" i="1"/>
  <c r="J72" i="1"/>
  <c r="J75" i="1"/>
  <c r="J76" i="1"/>
  <c r="J79" i="1"/>
  <c r="J80" i="1"/>
  <c r="J83" i="1"/>
  <c r="J84" i="1"/>
  <c r="J85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8" i="1"/>
  <c r="J151" i="1"/>
  <c r="E8" i="1"/>
  <c r="E9" i="1"/>
  <c r="E10" i="1"/>
  <c r="E11" i="1"/>
  <c r="J11" i="1" s="1"/>
  <c r="E12" i="1"/>
  <c r="J12" i="1" s="1"/>
  <c r="E13" i="1"/>
  <c r="E14" i="1"/>
  <c r="J14" i="1" s="1"/>
  <c r="E16" i="1"/>
  <c r="E17" i="1"/>
  <c r="E18" i="1"/>
  <c r="E19" i="1"/>
  <c r="J19" i="1" s="1"/>
  <c r="E21" i="1"/>
  <c r="E22" i="1"/>
  <c r="E23" i="1"/>
  <c r="E24" i="1"/>
  <c r="J24" i="1" s="1"/>
  <c r="E26" i="1"/>
  <c r="E27" i="1"/>
  <c r="E28" i="1"/>
  <c r="E29" i="1"/>
  <c r="J29" i="1" s="1"/>
  <c r="E31" i="1"/>
  <c r="J31" i="1" s="1"/>
  <c r="E32" i="1"/>
  <c r="E33" i="1"/>
  <c r="E34" i="1"/>
  <c r="E35" i="1"/>
  <c r="E36" i="1"/>
  <c r="E37" i="1"/>
  <c r="J37" i="1" s="1"/>
  <c r="E38" i="1"/>
  <c r="J38" i="1" s="1"/>
  <c r="E39" i="1"/>
  <c r="E40" i="1"/>
  <c r="J40" i="1" s="1"/>
  <c r="E42" i="1"/>
  <c r="J42" i="1" s="1"/>
  <c r="E43" i="1"/>
  <c r="E44" i="1"/>
  <c r="E45" i="1"/>
  <c r="E46" i="1"/>
  <c r="E47" i="1"/>
  <c r="E49" i="1"/>
  <c r="E50" i="1"/>
  <c r="E51" i="1"/>
  <c r="E52" i="1"/>
  <c r="E53" i="1"/>
  <c r="E54" i="1"/>
  <c r="E55" i="1"/>
  <c r="E57" i="1"/>
  <c r="E58" i="1"/>
  <c r="E59" i="1"/>
  <c r="J59" i="1" s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J73" i="1" s="1"/>
  <c r="E75" i="1"/>
  <c r="E76" i="1"/>
  <c r="E77" i="1"/>
  <c r="J77" i="1" s="1"/>
  <c r="E78" i="1"/>
  <c r="J78" i="1" s="1"/>
  <c r="E79" i="1"/>
  <c r="E80" i="1"/>
  <c r="E83" i="1"/>
  <c r="E84" i="1"/>
  <c r="E85" i="1"/>
  <c r="E86" i="1"/>
  <c r="J86" i="1" s="1"/>
  <c r="E87" i="1"/>
  <c r="J87" i="1" s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J113" i="1" s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J128" i="1" s="1"/>
  <c r="E129" i="1"/>
  <c r="J129" i="1" s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J146" i="1" s="1"/>
  <c r="E148" i="1"/>
  <c r="E149" i="1"/>
  <c r="J149" i="1" s="1"/>
  <c r="E151" i="1"/>
  <c r="E152" i="1"/>
  <c r="J152" i="1" s="1"/>
  <c r="E7" i="1"/>
  <c r="J7" i="1" s="1"/>
</calcChain>
</file>

<file path=xl/sharedStrings.xml><?xml version="1.0" encoding="utf-8"?>
<sst xmlns="http://schemas.openxmlformats.org/spreadsheetml/2006/main" count="299" uniqueCount="102">
  <si>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</si>
  <si>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</si>
  <si>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</si>
  <si>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</si>
  <si>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</si>
  <si>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</si>
  <si>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</si>
  <si>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</si>
  <si>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</si>
  <si>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DOMOTIQUES RADIO D'ALARMES</t>
  </si>
  <si>
    <t>Cheville nylon</t>
  </si>
  <si>
    <t>Main d'oeuvre</t>
  </si>
  <si>
    <t>H</t>
  </si>
  <si>
    <t>Télécommande 2 x 4 fonctions</t>
  </si>
  <si>
    <t>Clavier de commande intérieur écran, vocal, badge</t>
  </si>
  <si>
    <t>Détecteur de fumée</t>
  </si>
  <si>
    <t>Bloc autonome d'alarme sonore type Pr 2 boucles, alarme restrein te réglable de 0 à 5 mn,alimentation 230 V, source secondaire batterie nickel-cadmium étanche 12 Vcc/0.2 Ah. Autonomie 12 hrs en veille, 5 mn en alarme. Capa.: 2 boucles de 40 déclencheurs</t>
  </si>
  <si>
    <t>TELEPHONIES</t>
  </si>
  <si>
    <t>Câble téléphonique pour réseau aérien série 99, spécification FT L 123, 14 paires 8/10ème, longueur 10 mètres</t>
  </si>
  <si>
    <t>Câble téléphonie série 99 réseau aérien autoporté 14p8/10 GL</t>
  </si>
  <si>
    <t>ML</t>
  </si>
  <si>
    <t>Pince d'ancrage D. 18 mm à 35 mm</t>
  </si>
  <si>
    <t>Nacelle sur camion VL 16 m pour 2 à 4 jours</t>
  </si>
  <si>
    <t>J</t>
  </si>
  <si>
    <t>Console d'ancrage</t>
  </si>
  <si>
    <t>Câble téléphonique souterrain en conduite série 89,spécification FT L 123, 14 paires 8/10ème</t>
  </si>
  <si>
    <t>Câble téléphonie série 89 réseau souterrain (en conduites) 14p8/10 GL</t>
  </si>
  <si>
    <t>DOMOTIQUES CONFORTS INTERIEURS CENTRALISER</t>
  </si>
  <si>
    <t>Tube ICTA Ø 20 mm</t>
  </si>
  <si>
    <t>Coupleur de média, alimenté en 230 V et relier au bus</t>
  </si>
  <si>
    <t>Module d'alimentation primaire : 230 VAC secondaire : 30 VDC 640 mA</t>
  </si>
  <si>
    <t>Câble bus</t>
  </si>
  <si>
    <t>Gestion de 7 volets motorisés comprenant 8 commandes (1 par volet et 1 générale) et le module de sortie au tableau</t>
  </si>
  <si>
    <t>Boîte d'encastrement pour cloison sèche 1 poste Ø 67 mm</t>
  </si>
  <si>
    <t>Mécanisme poussoir (marche/arret, montée/descente, forçage/scénario) 2 touches 2 entrées</t>
  </si>
  <si>
    <t>Module de sortie tout ou rien : 4 volets roulants ou stores 230 V 6A</t>
  </si>
  <si>
    <t>Enjoliveur 2 touches blanc</t>
  </si>
  <si>
    <t>Gestion de l'éclairage d'un logement T4 comprenant 10 boutons poussoir 2 touches,2 boutons poussoir 4 touches, 2 adaptateurs avec 2 entrées libres de potentiel, 1 interrupteur automatique détecteur de mouvement crépusculaire 180°, 2 modules de 6 sorties (tout ou rien) et 1 module de 3 sorties (variation), le raccordement au BUS et aux sorties (ligne d'éclairage ou prise) en attente</t>
  </si>
  <si>
    <t>Enjoliveur 4 touches blanc</t>
  </si>
  <si>
    <t>Enjoliveur blanc pour interrupteur automatique</t>
  </si>
  <si>
    <t>Mécanisme poussoir (marche/arret, montée/descente, forçage/scénario) 4 touches 4 entrées</t>
  </si>
  <si>
    <t>Interrupteur automatique 1 canal détecteur de mouvement 180° + crépusculaire</t>
  </si>
  <si>
    <t>Module d'entrée à encastrer 2 entrées pour contacts libres de potentiel</t>
  </si>
  <si>
    <t>Module de sortie tout ou rien : 6 sorties 10A 230V</t>
  </si>
  <si>
    <t>Module de sortie tout ou rien et variation : 3 sorties 230V (3/300W-2/300W/600W-1/900W)</t>
  </si>
  <si>
    <t>Gestion de 7 radiateurs sur circuit chauffage central comprenant un contrôleur d'ambiance (thermostat, 4 touches, 4 consignes, afficheur 4 lignes) et 7 vannes motorisées pour robinet thermostatique servomoteur régulé par un thermostat intégré alimenté par bus</t>
  </si>
  <si>
    <t>Contrôleur d'ambiance et régulateur 4 touches, 4 consignes en chauffage et 4 consignes en climatisation, afficheur</t>
  </si>
  <si>
    <t>Vanne motorisé pour robinet thermostatique servomoteur régulé par un thermostat intègré alimenté par bus</t>
  </si>
  <si>
    <t>DOMOTIQUES CONFORTS INTERIEURS NON CENTRALISER</t>
  </si>
  <si>
    <t>Récepteur radio étanche IP 55, 8 A, 230 V, 2 fonctions indépendantes contact F (spécial fluorescence 1000 VA)</t>
  </si>
  <si>
    <t>Récepteur radio étanche IP 55, 2 fonctions indépendantes contact F</t>
  </si>
  <si>
    <t>Émetteur radio mobile 6 directions, dimensions 135 x 40 x 22 mm</t>
  </si>
  <si>
    <t>Emetteur radio mobile 6 directions, dimensions 135 x 40 x 22</t>
  </si>
  <si>
    <t>DOMOTIQUES CONTRÔLE D'ACCES</t>
  </si>
  <si>
    <t>Kit avec platine de rue en saillie 1 appel, et 1 combiné intérieur</t>
  </si>
  <si>
    <t>Kit avec platine de rue encastrée 1 appel, et 1 combiné intérieur</t>
  </si>
  <si>
    <t>Sable 0/4 concassé</t>
  </si>
  <si>
    <t>T</t>
  </si>
  <si>
    <t>Ciment CPJ - CEM II 32,5</t>
  </si>
  <si>
    <t>KG</t>
  </si>
  <si>
    <t>Chaux NHL 3.5.2</t>
  </si>
  <si>
    <t>Eau avec assainissement</t>
  </si>
  <si>
    <t>M³</t>
  </si>
  <si>
    <t>OUVERTURES DE PORTAILS</t>
  </si>
  <si>
    <t>Motorisation d'un portail coulissant</t>
  </si>
  <si>
    <t>Plâtre</t>
  </si>
  <si>
    <t>Boîte d'encastrement à maçonner, 1 poste</t>
  </si>
  <si>
    <t>Tube ICTA Ø 16 mm</t>
  </si>
  <si>
    <t>Câble H05VV-F souple 2x0.75 mm²</t>
  </si>
  <si>
    <t>Câble H05VV-F souple 3G1.5 mm²</t>
  </si>
  <si>
    <t>Disjoncteur divisionnaire magnéto-thermique 1 Ph   N, 20 A, 1 module série MJ</t>
  </si>
  <si>
    <t>Digicode pour motorisation</t>
  </si>
  <si>
    <t>Batterie de secours pour motorisation</t>
  </si>
  <si>
    <t>Crémaillère en nylon, âme acier</t>
  </si>
  <si>
    <t>Antenne électronique dipolaire de réception (pour motorisation)</t>
  </si>
  <si>
    <t>Cheville en acier électrozingué à goujon fileté foret D. 12 mm profondeur ancrage 40 mm</t>
  </si>
  <si>
    <t>Motorisation d'une porte de garage sectionnelle</t>
  </si>
  <si>
    <t>Barre palpeuse, épaisseur 55 mm et 2,50 ml (recoupable)</t>
  </si>
  <si>
    <t>Rail à chaine (3 ml) pour motorisation de porte basculante ou sectionnelle</t>
  </si>
  <si>
    <t>Motorisation à bras d'un portail battant</t>
  </si>
  <si>
    <t>Vis à métaux (VM 6x60) acier, tête combi, bichromatée</t>
  </si>
  <si>
    <t>Rondelle à cuvette 8 x 30</t>
  </si>
  <si>
    <t>Ecrou 6 pans pour tige filetée en acier zingué D. 8 mm</t>
  </si>
  <si>
    <t>Télécommande 4 canaux pour motorisation</t>
  </si>
  <si>
    <t xml:space="preserve">Centrale d'alarme radio, 4 groupes </t>
  </si>
  <si>
    <t>Vis tête fraisée, cruciforme Z 3 x 16 mm filetage partiel en zingué bichromaté</t>
  </si>
  <si>
    <t xml:space="preserve">Clavier de commande intérieur radio écran, vocal, badge </t>
  </si>
  <si>
    <t xml:space="preserve">Détecteur de fumée </t>
  </si>
  <si>
    <t>Alarmes incendie</t>
  </si>
  <si>
    <t xml:space="preserve">Renvoi d'angle MI 18 </t>
  </si>
  <si>
    <t xml:space="preserve">Module d'alimentation, coupleur de média et distribution 110 mètres de câble bus encastré dans vide de construction </t>
  </si>
  <si>
    <t>Kit audio 2 fils avec platine de rue en saillie, 1 appel</t>
  </si>
  <si>
    <t>Kit vidéo noir et blanc 2 fils avec platine de rue encastrée 1 appel, et combiné interieur</t>
  </si>
  <si>
    <t xml:space="preserve">Motorisation pour portail coulissant (400 kg max), 1 moteur, 2 télécommandes, 1 paire de photocéllules, 1 lampe </t>
  </si>
  <si>
    <t>Carte décodeur pour raccordement digicode</t>
  </si>
  <si>
    <t xml:space="preserve">Vis </t>
  </si>
  <si>
    <t xml:space="preserve">Motorisation pour porte de garage sectionnelle ou basculante, force de poussée 700 N, 1 télécommande </t>
  </si>
  <si>
    <t xml:space="preserve">Motorisation électromécanique à bras articulé, vantail (2 m max), 2 moteurs, 2 télécommandes, 1 paire de photocellules, 1 lampe </t>
  </si>
  <si>
    <t xml:space="preserve">Cheville à collerette pour corps pleins et creux D. 5 mm longueur 25 mm 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</si>
  <si>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</si>
  <si>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</si>
  <si>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Centrale d'alarme, 4 groupes et jusqu'à 40 détecteurs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</si>
</sst>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6"/>
  <sheetViews>
    <sheetView tabSelected="1" topLeftCell="A134" workbookViewId="0">
      <selection activeCell="P45" sqref="P45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100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x14ac:dyDescent="0.2">
      <c r="B7" s="13" t="s">
        <v>101</v>
      </c>
      <c r="C7" s="8">
        <f>C8*F8+C9*F9+C10*F10+C11*F11</f>
        <v>529.09</v>
      </c>
      <c r="D7" s="8">
        <v>1.5</v>
      </c>
      <c r="E7" s="8">
        <f>C7*D7</f>
        <v>793.63499999999999</v>
      </c>
      <c r="F7" s="8">
        <v>1</v>
      </c>
      <c r="G7" s="7" t="s">
        <v>5</v>
      </c>
      <c r="H7" s="7"/>
      <c r="I7" s="9">
        <v>20</v>
      </c>
      <c r="J7" s="15">
        <f>E7*F7</f>
        <v>793.63499999999999</v>
      </c>
    </row>
    <row r="8" spans="2:10" x14ac:dyDescent="0.2">
      <c r="B8" s="16" t="s">
        <v>84</v>
      </c>
      <c r="C8" s="3">
        <v>486.37</v>
      </c>
      <c r="D8" s="3">
        <v>1.5</v>
      </c>
      <c r="E8" s="3">
        <f t="shared" ref="E8:E71" si="0">C8*D8</f>
        <v>729.55500000000006</v>
      </c>
      <c r="F8" s="3">
        <v>1</v>
      </c>
      <c r="G8" s="4" t="s">
        <v>5</v>
      </c>
      <c r="H8" s="2"/>
      <c r="I8" s="5">
        <v>20</v>
      </c>
      <c r="J8" s="17">
        <f t="shared" ref="J8:J71" si="1">E8*F8</f>
        <v>729.55500000000006</v>
      </c>
    </row>
    <row r="9" spans="2:10" x14ac:dyDescent="0.2">
      <c r="B9" s="16" t="s">
        <v>10</v>
      </c>
      <c r="C9" s="3">
        <v>0.06</v>
      </c>
      <c r="D9" s="3">
        <v>1.5</v>
      </c>
      <c r="E9" s="3">
        <f t="shared" si="0"/>
        <v>0.09</v>
      </c>
      <c r="F9" s="3">
        <v>2</v>
      </c>
      <c r="G9" s="4" t="s">
        <v>5</v>
      </c>
      <c r="H9" s="2"/>
      <c r="I9" s="5">
        <v>20</v>
      </c>
      <c r="J9" s="17">
        <f t="shared" si="1"/>
        <v>0.18</v>
      </c>
    </row>
    <row r="10" spans="2:10" ht="25.5" x14ac:dyDescent="0.2">
      <c r="B10" s="16" t="s">
        <v>85</v>
      </c>
      <c r="C10" s="3">
        <v>0</v>
      </c>
      <c r="D10" s="3">
        <v>0</v>
      </c>
      <c r="E10" s="3">
        <f t="shared" si="0"/>
        <v>0</v>
      </c>
      <c r="F10" s="3">
        <v>2</v>
      </c>
      <c r="G10" s="4" t="s">
        <v>5</v>
      </c>
      <c r="H10" s="2"/>
      <c r="I10" s="5">
        <v>20</v>
      </c>
      <c r="J10" s="17">
        <f t="shared" si="1"/>
        <v>0</v>
      </c>
    </row>
    <row r="11" spans="2:10" x14ac:dyDescent="0.2">
      <c r="B11" s="16" t="s">
        <v>11</v>
      </c>
      <c r="C11" s="3">
        <v>30</v>
      </c>
      <c r="D11" s="3">
        <v>1.5</v>
      </c>
      <c r="E11" s="3">
        <f t="shared" si="0"/>
        <v>45</v>
      </c>
      <c r="F11" s="3">
        <v>1.42</v>
      </c>
      <c r="G11" s="4" t="s">
        <v>12</v>
      </c>
      <c r="H11" s="2"/>
      <c r="I11" s="5">
        <v>20</v>
      </c>
      <c r="J11" s="17">
        <f t="shared" si="1"/>
        <v>63.9</v>
      </c>
    </row>
    <row r="12" spans="2:10" s="6" customFormat="1" x14ac:dyDescent="0.2">
      <c r="B12" s="13" t="s">
        <v>13</v>
      </c>
      <c r="C12" s="8">
        <f>C13*F13+C14*F14</f>
        <v>74.569999999999993</v>
      </c>
      <c r="D12" s="8">
        <v>1.5</v>
      </c>
      <c r="E12" s="8">
        <f t="shared" si="0"/>
        <v>111.85499999999999</v>
      </c>
      <c r="F12" s="8">
        <v>1</v>
      </c>
      <c r="G12" s="7" t="s">
        <v>5</v>
      </c>
      <c r="H12" s="7"/>
      <c r="I12" s="9">
        <v>20</v>
      </c>
      <c r="J12" s="15">
        <f t="shared" si="1"/>
        <v>111.85499999999999</v>
      </c>
    </row>
    <row r="13" spans="2:10" x14ac:dyDescent="0.2">
      <c r="B13" s="16" t="s">
        <v>13</v>
      </c>
      <c r="C13" s="3">
        <v>71.569999999999993</v>
      </c>
      <c r="D13" s="3">
        <v>1.5</v>
      </c>
      <c r="E13" s="3">
        <f t="shared" si="0"/>
        <v>107.35499999999999</v>
      </c>
      <c r="F13" s="3">
        <v>1</v>
      </c>
      <c r="G13" s="4" t="s">
        <v>5</v>
      </c>
      <c r="H13" s="2"/>
      <c r="I13" s="5">
        <v>20</v>
      </c>
      <c r="J13" s="17">
        <f t="shared" si="1"/>
        <v>107.35499999999999</v>
      </c>
    </row>
    <row r="14" spans="2:10" x14ac:dyDescent="0.2">
      <c r="B14" s="16" t="s">
        <v>11</v>
      </c>
      <c r="C14" s="3">
        <v>30</v>
      </c>
      <c r="D14" s="3">
        <v>1.5</v>
      </c>
      <c r="E14" s="3">
        <f t="shared" si="0"/>
        <v>45</v>
      </c>
      <c r="F14" s="3">
        <v>0.1</v>
      </c>
      <c r="G14" s="4" t="s">
        <v>12</v>
      </c>
      <c r="H14" s="2"/>
      <c r="I14" s="5">
        <v>20</v>
      </c>
      <c r="J14" s="17">
        <f t="shared" si="1"/>
        <v>4.5</v>
      </c>
    </row>
    <row r="15" spans="2:10" s="6" customFormat="1" x14ac:dyDescent="0.2">
      <c r="B15" s="13" t="s">
        <v>14</v>
      </c>
      <c r="C15" s="8">
        <f>C16*F16+C17*F17+C18*F18+C19*F19</f>
        <v>270.14999999999998</v>
      </c>
      <c r="D15" s="8">
        <v>1.5</v>
      </c>
      <c r="E15" s="8">
        <f t="shared" si="0"/>
        <v>405.22499999999997</v>
      </c>
      <c r="F15" s="8">
        <v>1</v>
      </c>
      <c r="G15" s="7" t="s">
        <v>5</v>
      </c>
      <c r="H15" s="7"/>
      <c r="I15" s="9">
        <v>20</v>
      </c>
      <c r="J15" s="15">
        <f t="shared" si="1"/>
        <v>405.22499999999997</v>
      </c>
    </row>
    <row r="16" spans="2:10" x14ac:dyDescent="0.2">
      <c r="B16" s="16" t="s">
        <v>86</v>
      </c>
      <c r="C16" s="3">
        <v>261.02999999999997</v>
      </c>
      <c r="D16" s="3">
        <v>1.5</v>
      </c>
      <c r="E16" s="3">
        <f t="shared" si="0"/>
        <v>391.54499999999996</v>
      </c>
      <c r="F16" s="3">
        <v>1</v>
      </c>
      <c r="G16" s="4" t="s">
        <v>5</v>
      </c>
      <c r="H16" s="2"/>
      <c r="I16" s="5">
        <v>20</v>
      </c>
      <c r="J16" s="17">
        <f t="shared" si="1"/>
        <v>391.54499999999996</v>
      </c>
    </row>
    <row r="17" spans="2:10" x14ac:dyDescent="0.2">
      <c r="B17" s="16" t="s">
        <v>10</v>
      </c>
      <c r="C17" s="3">
        <v>0.06</v>
      </c>
      <c r="D17" s="3">
        <v>1.5</v>
      </c>
      <c r="E17" s="3">
        <f t="shared" si="0"/>
        <v>0.09</v>
      </c>
      <c r="F17" s="3">
        <v>2</v>
      </c>
      <c r="G17" s="4" t="s">
        <v>5</v>
      </c>
      <c r="H17" s="2"/>
      <c r="I17" s="5">
        <v>20</v>
      </c>
      <c r="J17" s="17">
        <f t="shared" si="1"/>
        <v>0.18</v>
      </c>
    </row>
    <row r="18" spans="2:10" ht="25.5" x14ac:dyDescent="0.2">
      <c r="B18" s="16" t="s">
        <v>85</v>
      </c>
      <c r="C18" s="3">
        <v>0</v>
      </c>
      <c r="D18" s="3">
        <v>0</v>
      </c>
      <c r="E18" s="3">
        <f t="shared" si="0"/>
        <v>0</v>
      </c>
      <c r="F18" s="3">
        <v>2</v>
      </c>
      <c r="G18" s="4" t="s">
        <v>5</v>
      </c>
      <c r="H18" s="2"/>
      <c r="I18" s="5">
        <v>20</v>
      </c>
      <c r="J18" s="17">
        <f t="shared" si="1"/>
        <v>0</v>
      </c>
    </row>
    <row r="19" spans="2:10" x14ac:dyDescent="0.2">
      <c r="B19" s="16" t="s">
        <v>11</v>
      </c>
      <c r="C19" s="3">
        <v>30</v>
      </c>
      <c r="D19" s="3">
        <v>1.5</v>
      </c>
      <c r="E19" s="3">
        <f t="shared" si="0"/>
        <v>45</v>
      </c>
      <c r="F19" s="3">
        <v>0.3</v>
      </c>
      <c r="G19" s="4" t="s">
        <v>12</v>
      </c>
      <c r="H19" s="2"/>
      <c r="I19" s="5">
        <v>20</v>
      </c>
      <c r="J19" s="17">
        <f t="shared" si="1"/>
        <v>13.5</v>
      </c>
    </row>
    <row r="20" spans="2:10" s="6" customFormat="1" x14ac:dyDescent="0.2">
      <c r="B20" s="13" t="s">
        <v>15</v>
      </c>
      <c r="C20" s="8">
        <f>C21*F21+C22*F22+C23*F23+C24*F24</f>
        <v>110.49</v>
      </c>
      <c r="D20" s="8">
        <v>1.5</v>
      </c>
      <c r="E20" s="8">
        <f t="shared" si="0"/>
        <v>165.73499999999999</v>
      </c>
      <c r="F20" s="8">
        <v>1</v>
      </c>
      <c r="G20" s="7" t="s">
        <v>5</v>
      </c>
      <c r="H20" s="7"/>
      <c r="I20" s="9">
        <v>20</v>
      </c>
      <c r="J20" s="15">
        <f t="shared" si="1"/>
        <v>165.73499999999999</v>
      </c>
    </row>
    <row r="21" spans="2:10" x14ac:dyDescent="0.2">
      <c r="B21" s="16" t="s">
        <v>87</v>
      </c>
      <c r="C21" s="3">
        <v>102.57</v>
      </c>
      <c r="D21" s="3">
        <v>1.5</v>
      </c>
      <c r="E21" s="3">
        <f t="shared" si="0"/>
        <v>153.85499999999999</v>
      </c>
      <c r="F21" s="3">
        <v>1</v>
      </c>
      <c r="G21" s="4" t="s">
        <v>5</v>
      </c>
      <c r="H21" s="2"/>
      <c r="I21" s="5">
        <v>20</v>
      </c>
      <c r="J21" s="17">
        <f t="shared" si="1"/>
        <v>153.85499999999999</v>
      </c>
    </row>
    <row r="22" spans="2:10" x14ac:dyDescent="0.2">
      <c r="B22" s="16" t="s">
        <v>10</v>
      </c>
      <c r="C22" s="3">
        <v>0.06</v>
      </c>
      <c r="D22" s="3">
        <v>1.5</v>
      </c>
      <c r="E22" s="3">
        <f t="shared" si="0"/>
        <v>0.09</v>
      </c>
      <c r="F22" s="3">
        <v>2</v>
      </c>
      <c r="G22" s="4" t="s">
        <v>5</v>
      </c>
      <c r="H22" s="2"/>
      <c r="I22" s="5">
        <v>20</v>
      </c>
      <c r="J22" s="17">
        <f t="shared" si="1"/>
        <v>0.18</v>
      </c>
    </row>
    <row r="23" spans="2:10" ht="25.5" x14ac:dyDescent="0.2">
      <c r="B23" s="16" t="s">
        <v>85</v>
      </c>
      <c r="C23" s="3">
        <v>0</v>
      </c>
      <c r="D23" s="3">
        <v>0</v>
      </c>
      <c r="E23" s="3">
        <f t="shared" si="0"/>
        <v>0</v>
      </c>
      <c r="F23" s="3">
        <v>2</v>
      </c>
      <c r="G23" s="4" t="s">
        <v>5</v>
      </c>
      <c r="H23" s="2"/>
      <c r="I23" s="5">
        <v>20</v>
      </c>
      <c r="J23" s="17">
        <f t="shared" si="1"/>
        <v>0</v>
      </c>
    </row>
    <row r="24" spans="2:10" x14ac:dyDescent="0.2">
      <c r="B24" s="16" t="s">
        <v>11</v>
      </c>
      <c r="C24" s="3">
        <v>30</v>
      </c>
      <c r="D24" s="3">
        <v>1.5</v>
      </c>
      <c r="E24" s="3">
        <f t="shared" si="0"/>
        <v>45</v>
      </c>
      <c r="F24" s="3">
        <v>0.26</v>
      </c>
      <c r="G24" s="4" t="s">
        <v>12</v>
      </c>
      <c r="H24" s="2"/>
      <c r="I24" s="5">
        <v>20</v>
      </c>
      <c r="J24" s="17">
        <f t="shared" si="1"/>
        <v>11.700000000000001</v>
      </c>
    </row>
    <row r="25" spans="2:10" s="6" customFormat="1" ht="63.75" x14ac:dyDescent="0.2">
      <c r="B25" s="13" t="s">
        <v>16</v>
      </c>
      <c r="C25" s="8">
        <f>C26*F26+C27*F27+C28*F28+C29*F29</f>
        <v>471.47</v>
      </c>
      <c r="D25" s="8">
        <v>1.5</v>
      </c>
      <c r="E25" s="8">
        <f t="shared" si="0"/>
        <v>707.20500000000004</v>
      </c>
      <c r="F25" s="8">
        <v>1</v>
      </c>
      <c r="G25" s="7" t="s">
        <v>5</v>
      </c>
      <c r="H25" s="7"/>
      <c r="I25" s="9">
        <v>20</v>
      </c>
      <c r="J25" s="15">
        <f t="shared" si="1"/>
        <v>707.20500000000004</v>
      </c>
    </row>
    <row r="26" spans="2:10" x14ac:dyDescent="0.2">
      <c r="B26" s="16" t="s">
        <v>88</v>
      </c>
      <c r="C26" s="3">
        <v>444.23</v>
      </c>
      <c r="D26" s="3">
        <v>1.5</v>
      </c>
      <c r="E26" s="3">
        <f t="shared" si="0"/>
        <v>666.34500000000003</v>
      </c>
      <c r="F26" s="3">
        <v>1</v>
      </c>
      <c r="G26" s="4" t="s">
        <v>5</v>
      </c>
      <c r="H26" s="2"/>
      <c r="I26" s="5">
        <v>20</v>
      </c>
      <c r="J26" s="17">
        <f t="shared" si="1"/>
        <v>666.34500000000003</v>
      </c>
    </row>
    <row r="27" spans="2:10" x14ac:dyDescent="0.2">
      <c r="B27" s="16" t="s">
        <v>10</v>
      </c>
      <c r="C27" s="3">
        <v>0.06</v>
      </c>
      <c r="D27" s="3">
        <v>1.5</v>
      </c>
      <c r="E27" s="3">
        <f t="shared" si="0"/>
        <v>0.09</v>
      </c>
      <c r="F27" s="3">
        <v>4</v>
      </c>
      <c r="G27" s="4" t="s">
        <v>5</v>
      </c>
      <c r="H27" s="2"/>
      <c r="I27" s="5">
        <v>20</v>
      </c>
      <c r="J27" s="17">
        <f t="shared" si="1"/>
        <v>0.36</v>
      </c>
    </row>
    <row r="28" spans="2:10" ht="25.5" x14ac:dyDescent="0.2">
      <c r="B28" s="16" t="s">
        <v>85</v>
      </c>
      <c r="C28" s="3">
        <v>0</v>
      </c>
      <c r="D28" s="3">
        <v>0</v>
      </c>
      <c r="E28" s="3">
        <f t="shared" si="0"/>
        <v>0</v>
      </c>
      <c r="F28" s="3">
        <v>4</v>
      </c>
      <c r="G28" s="4" t="s">
        <v>5</v>
      </c>
      <c r="H28" s="2"/>
      <c r="I28" s="5">
        <v>20</v>
      </c>
      <c r="J28" s="17">
        <f t="shared" si="1"/>
        <v>0</v>
      </c>
    </row>
    <row r="29" spans="2:10" x14ac:dyDescent="0.2">
      <c r="B29" s="16" t="s">
        <v>11</v>
      </c>
      <c r="C29" s="3">
        <v>30</v>
      </c>
      <c r="D29" s="3">
        <v>1.5</v>
      </c>
      <c r="E29" s="3">
        <f t="shared" si="0"/>
        <v>45</v>
      </c>
      <c r="F29" s="3">
        <v>0.9</v>
      </c>
      <c r="G29" s="4" t="s">
        <v>12</v>
      </c>
      <c r="H29" s="2"/>
      <c r="I29" s="5">
        <v>20</v>
      </c>
      <c r="J29" s="17">
        <f t="shared" si="1"/>
        <v>40.5</v>
      </c>
    </row>
    <row r="30" spans="2:10" s="6" customFormat="1" x14ac:dyDescent="0.2">
      <c r="B30" s="13" t="s">
        <v>17</v>
      </c>
      <c r="C30" s="7"/>
      <c r="D30" s="7"/>
      <c r="E30" s="7"/>
      <c r="F30" s="7"/>
      <c r="G30" s="7"/>
      <c r="H30" s="7"/>
      <c r="I30" s="7"/>
      <c r="J30" s="14"/>
    </row>
    <row r="31" spans="2:10" s="6" customFormat="1" ht="38.25" x14ac:dyDescent="0.2">
      <c r="B31" s="13" t="s">
        <v>18</v>
      </c>
      <c r="C31" s="8">
        <f>C32*F32+C33*F33+C34*F34+C35*F35+C36*F36+C37*F37</f>
        <v>493.52</v>
      </c>
      <c r="D31" s="8">
        <v>1.5</v>
      </c>
      <c r="E31" s="8">
        <f t="shared" si="0"/>
        <v>740.28</v>
      </c>
      <c r="F31" s="8">
        <v>1</v>
      </c>
      <c r="G31" s="7" t="s">
        <v>5</v>
      </c>
      <c r="H31" s="7"/>
      <c r="I31" s="9">
        <v>20</v>
      </c>
      <c r="J31" s="15">
        <f t="shared" si="1"/>
        <v>740.28</v>
      </c>
    </row>
    <row r="32" spans="2:10" x14ac:dyDescent="0.2">
      <c r="B32" s="16" t="s">
        <v>19</v>
      </c>
      <c r="C32" s="3">
        <v>13.17</v>
      </c>
      <c r="D32" s="3">
        <v>1.5</v>
      </c>
      <c r="E32" s="3">
        <f t="shared" si="0"/>
        <v>19.754999999999999</v>
      </c>
      <c r="F32" s="3">
        <v>10</v>
      </c>
      <c r="G32" s="4" t="s">
        <v>20</v>
      </c>
      <c r="H32" s="2"/>
      <c r="I32" s="5">
        <v>20</v>
      </c>
      <c r="J32" s="17">
        <f t="shared" si="1"/>
        <v>197.54999999999998</v>
      </c>
    </row>
    <row r="33" spans="2:10" x14ac:dyDescent="0.2">
      <c r="B33" s="16" t="s">
        <v>21</v>
      </c>
      <c r="C33" s="3">
        <v>7.81</v>
      </c>
      <c r="D33" s="3">
        <v>1.5009999999999999</v>
      </c>
      <c r="E33" s="3">
        <f t="shared" si="0"/>
        <v>11.722809999999999</v>
      </c>
      <c r="F33" s="3">
        <v>2</v>
      </c>
      <c r="G33" s="4" t="s">
        <v>5</v>
      </c>
      <c r="H33" s="2"/>
      <c r="I33" s="5">
        <v>20</v>
      </c>
      <c r="J33" s="17">
        <f t="shared" si="1"/>
        <v>23.445619999999998</v>
      </c>
    </row>
    <row r="34" spans="2:10" x14ac:dyDescent="0.2">
      <c r="B34" s="16" t="s">
        <v>89</v>
      </c>
      <c r="C34" s="3">
        <v>32.119999999999997</v>
      </c>
      <c r="D34" s="3">
        <v>1.5</v>
      </c>
      <c r="E34" s="3">
        <f t="shared" si="0"/>
        <v>48.179999999999993</v>
      </c>
      <c r="F34" s="3">
        <v>2</v>
      </c>
      <c r="G34" s="4" t="s">
        <v>5</v>
      </c>
      <c r="H34" s="2"/>
      <c r="I34" s="5">
        <v>20</v>
      </c>
      <c r="J34" s="17">
        <f t="shared" si="1"/>
        <v>96.359999999999985</v>
      </c>
    </row>
    <row r="35" spans="2:10" x14ac:dyDescent="0.2">
      <c r="B35" s="16" t="s">
        <v>22</v>
      </c>
      <c r="C35" s="3">
        <v>351</v>
      </c>
      <c r="D35" s="3">
        <v>1.5</v>
      </c>
      <c r="E35" s="3">
        <f t="shared" si="0"/>
        <v>526.5</v>
      </c>
      <c r="F35" s="3">
        <v>0.5</v>
      </c>
      <c r="G35" s="4" t="s">
        <v>23</v>
      </c>
      <c r="H35" s="2"/>
      <c r="I35" s="5">
        <v>20</v>
      </c>
      <c r="J35" s="17">
        <f t="shared" si="1"/>
        <v>263.25</v>
      </c>
    </row>
    <row r="36" spans="2:10" x14ac:dyDescent="0.2">
      <c r="B36" s="16" t="s">
        <v>24</v>
      </c>
      <c r="C36" s="3">
        <v>8.23</v>
      </c>
      <c r="D36" s="3">
        <v>1.5009999999999999</v>
      </c>
      <c r="E36" s="3">
        <f t="shared" si="0"/>
        <v>12.35323</v>
      </c>
      <c r="F36" s="3">
        <v>2</v>
      </c>
      <c r="G36" s="4" t="s">
        <v>5</v>
      </c>
      <c r="H36" s="2"/>
      <c r="I36" s="5">
        <v>20</v>
      </c>
      <c r="J36" s="17">
        <f t="shared" si="1"/>
        <v>24.70646</v>
      </c>
    </row>
    <row r="37" spans="2:10" x14ac:dyDescent="0.2">
      <c r="B37" s="16" t="s">
        <v>11</v>
      </c>
      <c r="C37" s="3">
        <v>30</v>
      </c>
      <c r="D37" s="3">
        <v>1.5</v>
      </c>
      <c r="E37" s="3">
        <f t="shared" si="0"/>
        <v>45</v>
      </c>
      <c r="F37" s="3">
        <v>3</v>
      </c>
      <c r="G37" s="4" t="s">
        <v>12</v>
      </c>
      <c r="H37" s="2"/>
      <c r="I37" s="5">
        <v>20</v>
      </c>
      <c r="J37" s="17">
        <f t="shared" si="1"/>
        <v>135</v>
      </c>
    </row>
    <row r="38" spans="2:10" s="6" customFormat="1" ht="25.5" x14ac:dyDescent="0.2">
      <c r="B38" s="13" t="s">
        <v>25</v>
      </c>
      <c r="C38" s="8">
        <f>C39*F39+C40*F40</f>
        <v>11.8422</v>
      </c>
      <c r="D38" s="8">
        <v>1.5</v>
      </c>
      <c r="E38" s="8">
        <f t="shared" si="0"/>
        <v>17.763300000000001</v>
      </c>
      <c r="F38" s="8">
        <v>1</v>
      </c>
      <c r="G38" s="7" t="s">
        <v>20</v>
      </c>
      <c r="H38" s="7"/>
      <c r="I38" s="9">
        <v>20</v>
      </c>
      <c r="J38" s="15">
        <f t="shared" si="1"/>
        <v>17.763300000000001</v>
      </c>
    </row>
    <row r="39" spans="2:10" ht="25.5" x14ac:dyDescent="0.2">
      <c r="B39" s="16" t="s">
        <v>26</v>
      </c>
      <c r="C39" s="3">
        <v>11.11</v>
      </c>
      <c r="D39" s="3">
        <v>1.5</v>
      </c>
      <c r="E39" s="3">
        <f t="shared" si="0"/>
        <v>16.664999999999999</v>
      </c>
      <c r="F39" s="3">
        <v>1.02</v>
      </c>
      <c r="G39" s="4" t="s">
        <v>20</v>
      </c>
      <c r="H39" s="2"/>
      <c r="I39" s="5">
        <v>20</v>
      </c>
      <c r="J39" s="17">
        <f t="shared" si="1"/>
        <v>16.9983</v>
      </c>
    </row>
    <row r="40" spans="2:10" x14ac:dyDescent="0.2">
      <c r="B40" s="16" t="s">
        <v>11</v>
      </c>
      <c r="C40" s="3">
        <v>30</v>
      </c>
      <c r="D40" s="3">
        <v>1.5</v>
      </c>
      <c r="E40" s="3">
        <f t="shared" si="0"/>
        <v>45</v>
      </c>
      <c r="F40" s="3">
        <v>1.7000000000000001E-2</v>
      </c>
      <c r="G40" s="4" t="s">
        <v>12</v>
      </c>
      <c r="H40" s="2"/>
      <c r="I40" s="5">
        <v>20</v>
      </c>
      <c r="J40" s="17">
        <f t="shared" si="1"/>
        <v>0.76500000000000001</v>
      </c>
    </row>
    <row r="41" spans="2:10" s="6" customFormat="1" x14ac:dyDescent="0.2">
      <c r="B41" s="13" t="s">
        <v>27</v>
      </c>
      <c r="C41" s="7"/>
      <c r="D41" s="7"/>
      <c r="E41" s="7"/>
      <c r="F41" s="7"/>
      <c r="G41" s="7"/>
      <c r="H41" s="7"/>
      <c r="I41" s="7"/>
      <c r="J41" s="14"/>
    </row>
    <row r="42" spans="2:10" s="6" customFormat="1" ht="25.5" x14ac:dyDescent="0.2">
      <c r="B42" s="13" t="s">
        <v>90</v>
      </c>
      <c r="C42" s="8">
        <f>C43*F43+C44*F44+C45*F45+C46*F46+C47*F47</f>
        <v>770.17499999999995</v>
      </c>
      <c r="D42" s="8">
        <v>1.502</v>
      </c>
      <c r="E42" s="8">
        <f t="shared" si="0"/>
        <v>1156.80285</v>
      </c>
      <c r="F42" s="8">
        <v>1</v>
      </c>
      <c r="G42" s="7" t="s">
        <v>5</v>
      </c>
      <c r="H42" s="7"/>
      <c r="I42" s="9">
        <v>20</v>
      </c>
      <c r="J42" s="15">
        <f t="shared" si="1"/>
        <v>1156.80285</v>
      </c>
    </row>
    <row r="43" spans="2:10" x14ac:dyDescent="0.2">
      <c r="B43" s="16" t="s">
        <v>28</v>
      </c>
      <c r="C43" s="3">
        <v>0.59</v>
      </c>
      <c r="D43" s="3">
        <v>1.508</v>
      </c>
      <c r="E43" s="3">
        <f t="shared" si="0"/>
        <v>0.88971999999999996</v>
      </c>
      <c r="F43" s="3">
        <v>115.5</v>
      </c>
      <c r="G43" s="4" t="s">
        <v>20</v>
      </c>
      <c r="H43" s="2"/>
      <c r="I43" s="5">
        <v>20</v>
      </c>
      <c r="J43" s="17">
        <f t="shared" si="1"/>
        <v>102.76266</v>
      </c>
    </row>
    <row r="44" spans="2:10" x14ac:dyDescent="0.2">
      <c r="B44" s="16" t="s">
        <v>29</v>
      </c>
      <c r="C44" s="3">
        <v>258.01</v>
      </c>
      <c r="D44" s="3">
        <v>1.5</v>
      </c>
      <c r="E44" s="3">
        <f t="shared" si="0"/>
        <v>387.01499999999999</v>
      </c>
      <c r="F44" s="3">
        <v>1</v>
      </c>
      <c r="G44" s="4" t="s">
        <v>5</v>
      </c>
      <c r="H44" s="2"/>
      <c r="I44" s="5">
        <v>20</v>
      </c>
      <c r="J44" s="17">
        <f t="shared" si="1"/>
        <v>387.01499999999999</v>
      </c>
    </row>
    <row r="45" spans="2:10" ht="25.5" x14ac:dyDescent="0.2">
      <c r="B45" s="16" t="s">
        <v>30</v>
      </c>
      <c r="C45" s="3">
        <v>235.62</v>
      </c>
      <c r="D45" s="3">
        <v>1.5</v>
      </c>
      <c r="E45" s="3">
        <f t="shared" si="0"/>
        <v>353.43</v>
      </c>
      <c r="F45" s="3">
        <v>1</v>
      </c>
      <c r="G45" s="4" t="s">
        <v>5</v>
      </c>
      <c r="H45" s="2"/>
      <c r="I45" s="5">
        <v>20</v>
      </c>
      <c r="J45" s="17">
        <f t="shared" si="1"/>
        <v>353.43</v>
      </c>
    </row>
    <row r="46" spans="2:10" x14ac:dyDescent="0.2">
      <c r="B46" s="16" t="s">
        <v>31</v>
      </c>
      <c r="C46" s="3">
        <v>1.03</v>
      </c>
      <c r="D46" s="3">
        <v>1.5049999999999999</v>
      </c>
      <c r="E46" s="3">
        <f t="shared" si="0"/>
        <v>1.5501499999999999</v>
      </c>
      <c r="F46" s="3">
        <v>110</v>
      </c>
      <c r="G46" s="4" t="s">
        <v>20</v>
      </c>
      <c r="H46" s="2"/>
      <c r="I46" s="5">
        <v>20</v>
      </c>
      <c r="J46" s="17">
        <f t="shared" si="1"/>
        <v>170.51649999999998</v>
      </c>
    </row>
    <row r="47" spans="2:10" x14ac:dyDescent="0.2">
      <c r="B47" s="16" t="s">
        <v>11</v>
      </c>
      <c r="C47" s="3">
        <v>30</v>
      </c>
      <c r="D47" s="3">
        <v>1.5</v>
      </c>
      <c r="E47" s="3">
        <f t="shared" si="0"/>
        <v>45</v>
      </c>
      <c r="F47" s="3">
        <v>3.17</v>
      </c>
      <c r="G47" s="4" t="s">
        <v>12</v>
      </c>
      <c r="H47" s="2"/>
      <c r="I47" s="5">
        <v>20</v>
      </c>
      <c r="J47" s="17">
        <f t="shared" si="1"/>
        <v>142.65</v>
      </c>
    </row>
    <row r="48" spans="2:10" s="6" customFormat="1" ht="25.5" x14ac:dyDescent="0.2">
      <c r="B48" s="13" t="s">
        <v>32</v>
      </c>
      <c r="C48" s="8">
        <f>C49*F49+C50*F50+C51*F51+C52*F52+C53*F53+C54*F54+C55*F55</f>
        <v>1208.8760000000002</v>
      </c>
      <c r="D48" s="8">
        <v>1.5</v>
      </c>
      <c r="E48" s="8">
        <f t="shared" si="0"/>
        <v>1813.3140000000003</v>
      </c>
      <c r="F48" s="8">
        <v>1</v>
      </c>
      <c r="G48" s="7" t="s">
        <v>5</v>
      </c>
      <c r="H48" s="7"/>
      <c r="I48" s="9">
        <v>20</v>
      </c>
      <c r="J48" s="15">
        <f t="shared" si="1"/>
        <v>1813.3140000000003</v>
      </c>
    </row>
    <row r="49" spans="2:10" x14ac:dyDescent="0.2">
      <c r="B49" s="16" t="s">
        <v>33</v>
      </c>
      <c r="C49" s="3">
        <v>0.43</v>
      </c>
      <c r="D49" s="3">
        <v>1.512</v>
      </c>
      <c r="E49" s="3">
        <f t="shared" si="0"/>
        <v>0.65015999999999996</v>
      </c>
      <c r="F49" s="3">
        <v>8</v>
      </c>
      <c r="G49" s="4" t="s">
        <v>5</v>
      </c>
      <c r="H49" s="2"/>
      <c r="I49" s="5">
        <v>20</v>
      </c>
      <c r="J49" s="17">
        <f t="shared" si="1"/>
        <v>5.2012799999999997</v>
      </c>
    </row>
    <row r="50" spans="2:10" x14ac:dyDescent="0.2">
      <c r="B50" s="16" t="s">
        <v>28</v>
      </c>
      <c r="C50" s="3">
        <v>0.59</v>
      </c>
      <c r="D50" s="3">
        <v>1.508</v>
      </c>
      <c r="E50" s="3">
        <f t="shared" si="0"/>
        <v>0.88971999999999996</v>
      </c>
      <c r="F50" s="3">
        <v>50.4</v>
      </c>
      <c r="G50" s="4" t="s">
        <v>20</v>
      </c>
      <c r="H50" s="2"/>
      <c r="I50" s="5">
        <v>20</v>
      </c>
      <c r="J50" s="17">
        <f t="shared" si="1"/>
        <v>44.841887999999997</v>
      </c>
    </row>
    <row r="51" spans="2:10" ht="25.5" x14ac:dyDescent="0.2">
      <c r="B51" s="16" t="s">
        <v>34</v>
      </c>
      <c r="C51" s="3">
        <v>64.98</v>
      </c>
      <c r="D51" s="3">
        <v>1.5</v>
      </c>
      <c r="E51" s="3">
        <f t="shared" si="0"/>
        <v>97.47</v>
      </c>
      <c r="F51" s="3">
        <v>8</v>
      </c>
      <c r="G51" s="4" t="s">
        <v>5</v>
      </c>
      <c r="H51" s="2"/>
      <c r="I51" s="5">
        <v>20</v>
      </c>
      <c r="J51" s="17">
        <f t="shared" si="1"/>
        <v>779.76</v>
      </c>
    </row>
    <row r="52" spans="2:10" ht="25.5" x14ac:dyDescent="0.2">
      <c r="B52" s="16" t="s">
        <v>35</v>
      </c>
      <c r="C52" s="3">
        <v>206.27</v>
      </c>
      <c r="D52" s="3">
        <v>1.5</v>
      </c>
      <c r="E52" s="3">
        <f t="shared" si="0"/>
        <v>309.40500000000003</v>
      </c>
      <c r="F52" s="3">
        <v>2</v>
      </c>
      <c r="G52" s="4" t="s">
        <v>5</v>
      </c>
      <c r="H52" s="2"/>
      <c r="I52" s="5">
        <v>20</v>
      </c>
      <c r="J52" s="17">
        <f t="shared" si="1"/>
        <v>618.81000000000006</v>
      </c>
    </row>
    <row r="53" spans="2:10" x14ac:dyDescent="0.2">
      <c r="B53" s="16" t="s">
        <v>31</v>
      </c>
      <c r="C53" s="3">
        <v>1.03</v>
      </c>
      <c r="D53" s="3">
        <v>1.5049999999999999</v>
      </c>
      <c r="E53" s="3">
        <f t="shared" si="0"/>
        <v>1.5501499999999999</v>
      </c>
      <c r="F53" s="3">
        <v>48</v>
      </c>
      <c r="G53" s="4" t="s">
        <v>20</v>
      </c>
      <c r="H53" s="2"/>
      <c r="I53" s="5">
        <v>20</v>
      </c>
      <c r="J53" s="17">
        <f t="shared" si="1"/>
        <v>74.407199999999989</v>
      </c>
    </row>
    <row r="54" spans="2:10" x14ac:dyDescent="0.2">
      <c r="B54" s="16" t="s">
        <v>36</v>
      </c>
      <c r="C54" s="3">
        <v>7.9</v>
      </c>
      <c r="D54" s="3">
        <v>1.5</v>
      </c>
      <c r="E54" s="3">
        <f t="shared" si="0"/>
        <v>11.850000000000001</v>
      </c>
      <c r="F54" s="3">
        <v>8</v>
      </c>
      <c r="G54" s="4" t="s">
        <v>5</v>
      </c>
      <c r="H54" s="2"/>
      <c r="I54" s="5">
        <v>20</v>
      </c>
      <c r="J54" s="17">
        <f t="shared" si="1"/>
        <v>94.800000000000011</v>
      </c>
    </row>
    <row r="55" spans="2:10" x14ac:dyDescent="0.2">
      <c r="B55" s="16" t="s">
        <v>11</v>
      </c>
      <c r="C55" s="3">
        <v>30</v>
      </c>
      <c r="D55" s="3">
        <v>1.5</v>
      </c>
      <c r="E55" s="3">
        <f t="shared" si="0"/>
        <v>45</v>
      </c>
      <c r="F55" s="3">
        <v>4.3559999999999999</v>
      </c>
      <c r="G55" s="4" t="s">
        <v>12</v>
      </c>
      <c r="H55" s="2"/>
      <c r="I55" s="5">
        <v>20</v>
      </c>
      <c r="J55" s="17">
        <f t="shared" si="1"/>
        <v>196.01999999999998</v>
      </c>
    </row>
    <row r="56" spans="2:10" s="6" customFormat="1" ht="89.25" x14ac:dyDescent="0.2">
      <c r="B56" s="13" t="s">
        <v>37</v>
      </c>
      <c r="C56" s="8">
        <f>C57*F57+C58*F58+C59*F59+C60*F60+C61*F61+C62*F62+C63*F63+C64*F64+C65*F65+C66*F66</f>
        <v>2228.21</v>
      </c>
      <c r="D56" s="8">
        <v>1.5</v>
      </c>
      <c r="E56" s="8">
        <f t="shared" si="0"/>
        <v>3342.3150000000001</v>
      </c>
      <c r="F56" s="8">
        <v>1</v>
      </c>
      <c r="G56" s="7" t="s">
        <v>5</v>
      </c>
      <c r="H56" s="7"/>
      <c r="I56" s="9">
        <v>20</v>
      </c>
      <c r="J56" s="15">
        <f t="shared" si="1"/>
        <v>3342.3150000000001</v>
      </c>
    </row>
    <row r="57" spans="2:10" x14ac:dyDescent="0.2">
      <c r="B57" s="16" t="s">
        <v>38</v>
      </c>
      <c r="C57" s="3">
        <v>11.44</v>
      </c>
      <c r="D57" s="3">
        <v>1.5</v>
      </c>
      <c r="E57" s="3">
        <f t="shared" si="0"/>
        <v>17.16</v>
      </c>
      <c r="F57" s="3">
        <v>2</v>
      </c>
      <c r="G57" s="4" t="s">
        <v>5</v>
      </c>
      <c r="H57" s="2"/>
      <c r="I57" s="5">
        <v>20</v>
      </c>
      <c r="J57" s="17">
        <f t="shared" si="1"/>
        <v>34.32</v>
      </c>
    </row>
    <row r="58" spans="2:10" x14ac:dyDescent="0.2">
      <c r="B58" s="16" t="s">
        <v>39</v>
      </c>
      <c r="C58" s="3">
        <v>2.52</v>
      </c>
      <c r="D58" s="3">
        <v>1.5</v>
      </c>
      <c r="E58" s="3">
        <f t="shared" si="0"/>
        <v>3.7800000000000002</v>
      </c>
      <c r="F58" s="3">
        <v>1</v>
      </c>
      <c r="G58" s="4" t="s">
        <v>5</v>
      </c>
      <c r="H58" s="2"/>
      <c r="I58" s="5">
        <v>20</v>
      </c>
      <c r="J58" s="17">
        <f t="shared" si="1"/>
        <v>3.7800000000000002</v>
      </c>
    </row>
    <row r="59" spans="2:10" x14ac:dyDescent="0.2">
      <c r="B59" s="16" t="s">
        <v>11</v>
      </c>
      <c r="C59" s="3">
        <v>30</v>
      </c>
      <c r="D59" s="3">
        <v>1.5</v>
      </c>
      <c r="E59" s="3">
        <f t="shared" si="0"/>
        <v>45</v>
      </c>
      <c r="F59" s="3">
        <v>4.9000000000000004</v>
      </c>
      <c r="G59" s="4" t="s">
        <v>12</v>
      </c>
      <c r="H59" s="2"/>
      <c r="I59" s="5">
        <v>20</v>
      </c>
      <c r="J59" s="17">
        <f t="shared" si="1"/>
        <v>220.50000000000003</v>
      </c>
    </row>
    <row r="60" spans="2:10" ht="25.5" x14ac:dyDescent="0.2">
      <c r="B60" s="16" t="s">
        <v>34</v>
      </c>
      <c r="C60" s="3">
        <v>64.98</v>
      </c>
      <c r="D60" s="3">
        <v>1.5</v>
      </c>
      <c r="E60" s="3">
        <f t="shared" si="0"/>
        <v>97.47</v>
      </c>
      <c r="F60" s="3">
        <v>10</v>
      </c>
      <c r="G60" s="4" t="s">
        <v>5</v>
      </c>
      <c r="H60" s="2"/>
      <c r="I60" s="5">
        <v>20</v>
      </c>
      <c r="J60" s="17">
        <f t="shared" si="1"/>
        <v>974.7</v>
      </c>
    </row>
    <row r="61" spans="2:10" ht="25.5" x14ac:dyDescent="0.2">
      <c r="B61" s="16" t="s">
        <v>40</v>
      </c>
      <c r="C61" s="3">
        <v>76</v>
      </c>
      <c r="D61" s="3">
        <v>1.5</v>
      </c>
      <c r="E61" s="3">
        <f t="shared" si="0"/>
        <v>114</v>
      </c>
      <c r="F61" s="3">
        <v>2</v>
      </c>
      <c r="G61" s="4" t="s">
        <v>5</v>
      </c>
      <c r="H61" s="2"/>
      <c r="I61" s="5">
        <v>20</v>
      </c>
      <c r="J61" s="17">
        <f t="shared" si="1"/>
        <v>228</v>
      </c>
    </row>
    <row r="62" spans="2:10" ht="25.5" x14ac:dyDescent="0.2">
      <c r="B62" s="16" t="s">
        <v>41</v>
      </c>
      <c r="C62" s="3">
        <v>169.8</v>
      </c>
      <c r="D62" s="3">
        <v>1.5</v>
      </c>
      <c r="E62" s="3">
        <f t="shared" si="0"/>
        <v>254.70000000000002</v>
      </c>
      <c r="F62" s="3">
        <v>1</v>
      </c>
      <c r="G62" s="4" t="s">
        <v>5</v>
      </c>
      <c r="H62" s="2"/>
      <c r="I62" s="5">
        <v>20</v>
      </c>
      <c r="J62" s="17">
        <f t="shared" si="1"/>
        <v>254.70000000000002</v>
      </c>
    </row>
    <row r="63" spans="2:10" ht="25.5" x14ac:dyDescent="0.2">
      <c r="B63" s="16" t="s">
        <v>42</v>
      </c>
      <c r="C63" s="3">
        <v>69.760000000000005</v>
      </c>
      <c r="D63" s="3">
        <v>1.5</v>
      </c>
      <c r="E63" s="3">
        <f t="shared" si="0"/>
        <v>104.64000000000001</v>
      </c>
      <c r="F63" s="3">
        <v>2</v>
      </c>
      <c r="G63" s="4" t="s">
        <v>5</v>
      </c>
      <c r="H63" s="2"/>
      <c r="I63" s="5">
        <v>20</v>
      </c>
      <c r="J63" s="17">
        <f t="shared" si="1"/>
        <v>209.28000000000003</v>
      </c>
    </row>
    <row r="64" spans="2:10" x14ac:dyDescent="0.2">
      <c r="B64" s="16" t="s">
        <v>43</v>
      </c>
      <c r="C64" s="3">
        <v>254.11</v>
      </c>
      <c r="D64" s="3">
        <v>1.5</v>
      </c>
      <c r="E64" s="3">
        <f t="shared" si="0"/>
        <v>381.16500000000002</v>
      </c>
      <c r="F64" s="3">
        <v>2</v>
      </c>
      <c r="G64" s="4" t="s">
        <v>5</v>
      </c>
      <c r="H64" s="2"/>
      <c r="I64" s="5">
        <v>20</v>
      </c>
      <c r="J64" s="17">
        <f t="shared" si="1"/>
        <v>762.33</v>
      </c>
    </row>
    <row r="65" spans="2:10" ht="25.5" x14ac:dyDescent="0.2">
      <c r="B65" s="16" t="s">
        <v>44</v>
      </c>
      <c r="C65" s="3">
        <v>357.47</v>
      </c>
      <c r="D65" s="3">
        <v>1.5</v>
      </c>
      <c r="E65" s="3">
        <f t="shared" si="0"/>
        <v>536.20500000000004</v>
      </c>
      <c r="F65" s="3">
        <v>1</v>
      </c>
      <c r="G65" s="4" t="s">
        <v>5</v>
      </c>
      <c r="H65" s="2"/>
      <c r="I65" s="5">
        <v>20</v>
      </c>
      <c r="J65" s="17">
        <f t="shared" si="1"/>
        <v>536.20500000000004</v>
      </c>
    </row>
    <row r="66" spans="2:10" x14ac:dyDescent="0.2">
      <c r="B66" s="16" t="s">
        <v>36</v>
      </c>
      <c r="C66" s="3">
        <v>7.9</v>
      </c>
      <c r="D66" s="3">
        <v>1.5</v>
      </c>
      <c r="E66" s="3">
        <f t="shared" si="0"/>
        <v>11.850000000000001</v>
      </c>
      <c r="F66" s="3">
        <v>10</v>
      </c>
      <c r="G66" s="4" t="s">
        <v>5</v>
      </c>
      <c r="H66" s="2"/>
      <c r="I66" s="5">
        <v>20</v>
      </c>
      <c r="J66" s="17">
        <f t="shared" si="1"/>
        <v>118.50000000000001</v>
      </c>
    </row>
    <row r="67" spans="2:10" s="6" customFormat="1" ht="63.75" x14ac:dyDescent="0.2">
      <c r="B67" s="13" t="s">
        <v>45</v>
      </c>
      <c r="C67" s="8">
        <f>C68*F68+C69*F69+C70*F70+C71*F71+C72*F72+C73*F73</f>
        <v>3003.7289999999998</v>
      </c>
      <c r="D67" s="8">
        <v>1.5</v>
      </c>
      <c r="E67" s="8">
        <f t="shared" si="0"/>
        <v>4505.5934999999999</v>
      </c>
      <c r="F67" s="8">
        <v>1</v>
      </c>
      <c r="G67" s="7" t="s">
        <v>5</v>
      </c>
      <c r="H67" s="7"/>
      <c r="I67" s="9">
        <v>20</v>
      </c>
      <c r="J67" s="15">
        <f t="shared" si="1"/>
        <v>4505.5934999999999</v>
      </c>
    </row>
    <row r="68" spans="2:10" x14ac:dyDescent="0.2">
      <c r="B68" s="16" t="s">
        <v>28</v>
      </c>
      <c r="C68" s="3">
        <v>0.59</v>
      </c>
      <c r="D68" s="3">
        <v>1.508</v>
      </c>
      <c r="E68" s="3">
        <f t="shared" si="0"/>
        <v>0.88971999999999996</v>
      </c>
      <c r="F68" s="3">
        <v>44.1</v>
      </c>
      <c r="G68" s="4" t="s">
        <v>20</v>
      </c>
      <c r="H68" s="2"/>
      <c r="I68" s="5">
        <v>20</v>
      </c>
      <c r="J68" s="17">
        <f t="shared" si="1"/>
        <v>39.236651999999999</v>
      </c>
    </row>
    <row r="69" spans="2:10" ht="25.5" x14ac:dyDescent="0.2">
      <c r="B69" s="16" t="s">
        <v>46</v>
      </c>
      <c r="C69" s="3">
        <v>372.83</v>
      </c>
      <c r="D69" s="3">
        <v>1.5</v>
      </c>
      <c r="E69" s="3">
        <f t="shared" si="0"/>
        <v>559.245</v>
      </c>
      <c r="F69" s="3">
        <v>1</v>
      </c>
      <c r="G69" s="4" t="s">
        <v>5</v>
      </c>
      <c r="H69" s="2"/>
      <c r="I69" s="5">
        <v>20</v>
      </c>
      <c r="J69" s="17">
        <f t="shared" si="1"/>
        <v>559.245</v>
      </c>
    </row>
    <row r="70" spans="2:10" x14ac:dyDescent="0.2">
      <c r="B70" s="16" t="s">
        <v>31</v>
      </c>
      <c r="C70" s="3">
        <v>1.03</v>
      </c>
      <c r="D70" s="3">
        <v>1.5049999999999999</v>
      </c>
      <c r="E70" s="3">
        <f t="shared" si="0"/>
        <v>1.5501499999999999</v>
      </c>
      <c r="F70" s="3">
        <v>42</v>
      </c>
      <c r="G70" s="4" t="s">
        <v>20</v>
      </c>
      <c r="H70" s="2"/>
      <c r="I70" s="5">
        <v>20</v>
      </c>
      <c r="J70" s="17">
        <f t="shared" si="1"/>
        <v>65.10629999999999</v>
      </c>
    </row>
    <row r="71" spans="2:10" ht="25.5" x14ac:dyDescent="0.2">
      <c r="B71" s="16" t="s">
        <v>47</v>
      </c>
      <c r="C71" s="3">
        <v>350.28</v>
      </c>
      <c r="D71" s="3">
        <v>1.5</v>
      </c>
      <c r="E71" s="3">
        <f t="shared" si="0"/>
        <v>525.41999999999996</v>
      </c>
      <c r="F71" s="3">
        <v>7</v>
      </c>
      <c r="G71" s="4" t="s">
        <v>5</v>
      </c>
      <c r="H71" s="2"/>
      <c r="I71" s="5">
        <v>20</v>
      </c>
      <c r="J71" s="17">
        <f t="shared" si="1"/>
        <v>3677.9399999999996</v>
      </c>
    </row>
    <row r="72" spans="2:10" x14ac:dyDescent="0.2">
      <c r="B72" s="16" t="s">
        <v>38</v>
      </c>
      <c r="C72" s="3">
        <v>11.44</v>
      </c>
      <c r="D72" s="3">
        <v>1.5</v>
      </c>
      <c r="E72" s="3">
        <f t="shared" ref="E72:E135" si="2">C72*D72</f>
        <v>17.16</v>
      </c>
      <c r="F72" s="3">
        <v>1</v>
      </c>
      <c r="G72" s="4" t="s">
        <v>5</v>
      </c>
      <c r="H72" s="2"/>
      <c r="I72" s="5">
        <v>20</v>
      </c>
      <c r="J72" s="17">
        <f t="shared" ref="J72:J135" si="3">E72*F72</f>
        <v>17.16</v>
      </c>
    </row>
    <row r="73" spans="2:10" x14ac:dyDescent="0.2">
      <c r="B73" s="16" t="s">
        <v>11</v>
      </c>
      <c r="C73" s="3">
        <v>30</v>
      </c>
      <c r="D73" s="3">
        <v>1.5</v>
      </c>
      <c r="E73" s="3">
        <f t="shared" si="2"/>
        <v>45</v>
      </c>
      <c r="F73" s="3">
        <v>3.274</v>
      </c>
      <c r="G73" s="4" t="s">
        <v>12</v>
      </c>
      <c r="H73" s="2"/>
      <c r="I73" s="5">
        <v>20</v>
      </c>
      <c r="J73" s="17">
        <f t="shared" si="3"/>
        <v>147.33000000000001</v>
      </c>
    </row>
    <row r="74" spans="2:10" s="6" customFormat="1" x14ac:dyDescent="0.2">
      <c r="B74" s="13" t="s">
        <v>48</v>
      </c>
      <c r="C74" s="7"/>
      <c r="D74" s="7"/>
      <c r="E74" s="7"/>
      <c r="F74" s="7"/>
      <c r="G74" s="7"/>
      <c r="H74" s="7"/>
      <c r="I74" s="7"/>
      <c r="J74" s="14"/>
    </row>
    <row r="75" spans="2:10" s="6" customFormat="1" ht="25.5" x14ac:dyDescent="0.2">
      <c r="B75" s="13" t="s">
        <v>49</v>
      </c>
      <c r="C75" s="8">
        <f>C76*F76+C77*F77</f>
        <v>264.55</v>
      </c>
      <c r="D75" s="8">
        <v>1.5</v>
      </c>
      <c r="E75" s="8">
        <f t="shared" si="2"/>
        <v>396.82500000000005</v>
      </c>
      <c r="F75" s="8">
        <v>1</v>
      </c>
      <c r="G75" s="7" t="s">
        <v>5</v>
      </c>
      <c r="H75" s="7"/>
      <c r="I75" s="9">
        <v>20</v>
      </c>
      <c r="J75" s="15">
        <f t="shared" si="3"/>
        <v>396.82500000000005</v>
      </c>
    </row>
    <row r="76" spans="2:10" ht="25.5" x14ac:dyDescent="0.2">
      <c r="B76" s="16" t="s">
        <v>50</v>
      </c>
      <c r="C76" s="3">
        <v>258.55</v>
      </c>
      <c r="D76" s="3">
        <v>1.5</v>
      </c>
      <c r="E76" s="3">
        <f t="shared" si="2"/>
        <v>387.82500000000005</v>
      </c>
      <c r="F76" s="3">
        <v>1</v>
      </c>
      <c r="G76" s="4" t="s">
        <v>5</v>
      </c>
      <c r="H76" s="2"/>
      <c r="I76" s="5">
        <v>20</v>
      </c>
      <c r="J76" s="17">
        <f t="shared" si="3"/>
        <v>387.82500000000005</v>
      </c>
    </row>
    <row r="77" spans="2:10" x14ac:dyDescent="0.2">
      <c r="B77" s="16" t="s">
        <v>11</v>
      </c>
      <c r="C77" s="3">
        <v>30</v>
      </c>
      <c r="D77" s="3">
        <v>1.5</v>
      </c>
      <c r="E77" s="3">
        <f t="shared" si="2"/>
        <v>45</v>
      </c>
      <c r="F77" s="3">
        <v>0.2</v>
      </c>
      <c r="G77" s="4" t="s">
        <v>12</v>
      </c>
      <c r="H77" s="2"/>
      <c r="I77" s="5">
        <v>20</v>
      </c>
      <c r="J77" s="17">
        <f t="shared" si="3"/>
        <v>9</v>
      </c>
    </row>
    <row r="78" spans="2:10" s="6" customFormat="1" ht="25.5" x14ac:dyDescent="0.2">
      <c r="B78" s="13" t="s">
        <v>51</v>
      </c>
      <c r="C78" s="8">
        <f>C79*F79+C80*F80</f>
        <v>100.9</v>
      </c>
      <c r="D78" s="8">
        <v>1.5</v>
      </c>
      <c r="E78" s="8">
        <f t="shared" si="2"/>
        <v>151.35000000000002</v>
      </c>
      <c r="F78" s="8">
        <v>1</v>
      </c>
      <c r="G78" s="7" t="s">
        <v>5</v>
      </c>
      <c r="H78" s="7"/>
      <c r="I78" s="9">
        <v>20</v>
      </c>
      <c r="J78" s="15">
        <f t="shared" si="3"/>
        <v>151.35000000000002</v>
      </c>
    </row>
    <row r="79" spans="2:10" x14ac:dyDescent="0.2">
      <c r="B79" s="16" t="s">
        <v>52</v>
      </c>
      <c r="C79" s="3">
        <v>99.4</v>
      </c>
      <c r="D79" s="3">
        <v>1.5</v>
      </c>
      <c r="E79" s="3">
        <f t="shared" si="2"/>
        <v>149.10000000000002</v>
      </c>
      <c r="F79" s="3">
        <v>1</v>
      </c>
      <c r="G79" s="4" t="s">
        <v>5</v>
      </c>
      <c r="H79" s="2"/>
      <c r="I79" s="5">
        <v>20</v>
      </c>
      <c r="J79" s="17">
        <f t="shared" si="3"/>
        <v>149.10000000000002</v>
      </c>
    </row>
    <row r="80" spans="2:10" x14ac:dyDescent="0.2">
      <c r="B80" s="16" t="s">
        <v>11</v>
      </c>
      <c r="C80" s="3">
        <v>30</v>
      </c>
      <c r="D80" s="3">
        <v>1.5</v>
      </c>
      <c r="E80" s="3">
        <f t="shared" si="2"/>
        <v>45</v>
      </c>
      <c r="F80" s="3">
        <v>0.05</v>
      </c>
      <c r="G80" s="4" t="s">
        <v>12</v>
      </c>
      <c r="H80" s="2"/>
      <c r="I80" s="5">
        <v>20</v>
      </c>
      <c r="J80" s="17">
        <f t="shared" si="3"/>
        <v>2.25</v>
      </c>
    </row>
    <row r="81" spans="2:10" s="6" customFormat="1" x14ac:dyDescent="0.2">
      <c r="B81" s="13" t="s">
        <v>53</v>
      </c>
      <c r="C81" s="7"/>
      <c r="D81" s="7"/>
      <c r="E81" s="7"/>
      <c r="F81" s="7"/>
      <c r="G81" s="7"/>
      <c r="H81" s="7"/>
      <c r="I81" s="7"/>
      <c r="J81" s="14"/>
    </row>
    <row r="82" spans="2:10" s="6" customFormat="1" ht="25.5" x14ac:dyDescent="0.2">
      <c r="B82" s="13" t="s">
        <v>54</v>
      </c>
      <c r="C82" s="8">
        <f>C83*F83+C84*F84+C85*F85+C86*F86</f>
        <v>138.68</v>
      </c>
      <c r="D82" s="8">
        <v>1.5</v>
      </c>
      <c r="E82" s="8">
        <f t="shared" si="2"/>
        <v>208.02</v>
      </c>
      <c r="F82" s="8">
        <v>1</v>
      </c>
      <c r="G82" s="7" t="s">
        <v>5</v>
      </c>
      <c r="H82" s="7"/>
      <c r="I82" s="9">
        <v>20</v>
      </c>
      <c r="J82" s="15">
        <f t="shared" si="3"/>
        <v>208.02</v>
      </c>
    </row>
    <row r="83" spans="2:10" x14ac:dyDescent="0.2">
      <c r="B83" s="16" t="s">
        <v>91</v>
      </c>
      <c r="C83" s="3">
        <v>113.12</v>
      </c>
      <c r="D83" s="3">
        <v>1.5</v>
      </c>
      <c r="E83" s="3">
        <f t="shared" si="2"/>
        <v>169.68</v>
      </c>
      <c r="F83" s="3">
        <v>1</v>
      </c>
      <c r="G83" s="4" t="s">
        <v>5</v>
      </c>
      <c r="H83" s="2"/>
      <c r="I83" s="5">
        <v>20</v>
      </c>
      <c r="J83" s="17">
        <f t="shared" si="3"/>
        <v>169.68</v>
      </c>
    </row>
    <row r="84" spans="2:10" x14ac:dyDescent="0.2">
      <c r="B84" s="16" t="s">
        <v>10</v>
      </c>
      <c r="C84" s="3">
        <v>0.06</v>
      </c>
      <c r="D84" s="3">
        <v>1.5</v>
      </c>
      <c r="E84" s="3">
        <f t="shared" si="2"/>
        <v>0.09</v>
      </c>
      <c r="F84" s="3">
        <v>6</v>
      </c>
      <c r="G84" s="4" t="s">
        <v>5</v>
      </c>
      <c r="H84" s="2"/>
      <c r="I84" s="5">
        <v>20</v>
      </c>
      <c r="J84" s="17">
        <f t="shared" si="3"/>
        <v>0.54</v>
      </c>
    </row>
    <row r="85" spans="2:10" ht="25.5" x14ac:dyDescent="0.2">
      <c r="B85" s="16" t="s">
        <v>85</v>
      </c>
      <c r="C85" s="3">
        <v>0</v>
      </c>
      <c r="D85" s="3">
        <v>0</v>
      </c>
      <c r="E85" s="3">
        <f t="shared" si="2"/>
        <v>0</v>
      </c>
      <c r="F85" s="3">
        <v>6</v>
      </c>
      <c r="G85" s="4" t="s">
        <v>5</v>
      </c>
      <c r="H85" s="2"/>
      <c r="I85" s="5">
        <v>20</v>
      </c>
      <c r="J85" s="17">
        <f t="shared" si="3"/>
        <v>0</v>
      </c>
    </row>
    <row r="86" spans="2:10" x14ac:dyDescent="0.2">
      <c r="B86" s="16" t="s">
        <v>11</v>
      </c>
      <c r="C86" s="3">
        <v>30</v>
      </c>
      <c r="D86" s="3">
        <v>1.5</v>
      </c>
      <c r="E86" s="3">
        <f t="shared" si="2"/>
        <v>45</v>
      </c>
      <c r="F86" s="3">
        <v>0.84</v>
      </c>
      <c r="G86" s="4" t="s">
        <v>12</v>
      </c>
      <c r="H86" s="2"/>
      <c r="I86" s="5">
        <v>20</v>
      </c>
      <c r="J86" s="17">
        <f t="shared" si="3"/>
        <v>37.799999999999997</v>
      </c>
    </row>
    <row r="87" spans="2:10" s="6" customFormat="1" ht="25.5" x14ac:dyDescent="0.2">
      <c r="B87" s="13" t="s">
        <v>55</v>
      </c>
      <c r="C87" s="8">
        <f>C88*F88+C89*F89+C90*F90+C91*F91+C92*F92+C93*F93+C94*F94+C95*F95</f>
        <v>688.68804</v>
      </c>
      <c r="D87" s="8">
        <v>1.5</v>
      </c>
      <c r="E87" s="8">
        <f t="shared" si="2"/>
        <v>1033.03206</v>
      </c>
      <c r="F87" s="8">
        <v>1</v>
      </c>
      <c r="G87" s="7" t="s">
        <v>5</v>
      </c>
      <c r="H87" s="7"/>
      <c r="I87" s="9">
        <v>20</v>
      </c>
      <c r="J87" s="15">
        <f t="shared" si="3"/>
        <v>1033.03206</v>
      </c>
    </row>
    <row r="88" spans="2:10" ht="25.5" x14ac:dyDescent="0.2">
      <c r="B88" s="16" t="s">
        <v>92</v>
      </c>
      <c r="C88" s="3">
        <v>664.3</v>
      </c>
      <c r="D88" s="3">
        <v>1.5</v>
      </c>
      <c r="E88" s="3">
        <f t="shared" si="2"/>
        <v>996.44999999999993</v>
      </c>
      <c r="F88" s="3">
        <v>1</v>
      </c>
      <c r="G88" s="4" t="s">
        <v>5</v>
      </c>
      <c r="H88" s="2"/>
      <c r="I88" s="5">
        <v>20</v>
      </c>
      <c r="J88" s="17">
        <f t="shared" si="3"/>
        <v>996.44999999999993</v>
      </c>
    </row>
    <row r="89" spans="2:10" x14ac:dyDescent="0.2">
      <c r="B89" s="16" t="s">
        <v>56</v>
      </c>
      <c r="C89" s="3">
        <v>34.1</v>
      </c>
      <c r="D89" s="3">
        <v>1.5</v>
      </c>
      <c r="E89" s="3">
        <f t="shared" si="2"/>
        <v>51.150000000000006</v>
      </c>
      <c r="F89" s="3">
        <v>2E-3</v>
      </c>
      <c r="G89" s="4" t="s">
        <v>57</v>
      </c>
      <c r="H89" s="2"/>
      <c r="I89" s="5">
        <v>20</v>
      </c>
      <c r="J89" s="17">
        <f t="shared" si="3"/>
        <v>0.10230000000000002</v>
      </c>
    </row>
    <row r="90" spans="2:10" x14ac:dyDescent="0.2">
      <c r="B90" s="16" t="s">
        <v>58</v>
      </c>
      <c r="C90" s="3">
        <v>0.24</v>
      </c>
      <c r="D90" s="3">
        <v>1.5</v>
      </c>
      <c r="E90" s="3">
        <f t="shared" si="2"/>
        <v>0.36</v>
      </c>
      <c r="F90" s="3">
        <v>0.184</v>
      </c>
      <c r="G90" s="4" t="s">
        <v>59</v>
      </c>
      <c r="H90" s="2"/>
      <c r="I90" s="5">
        <v>20</v>
      </c>
      <c r="J90" s="17">
        <f t="shared" si="3"/>
        <v>6.6239999999999993E-2</v>
      </c>
    </row>
    <row r="91" spans="2:10" x14ac:dyDescent="0.2">
      <c r="B91" s="16" t="s">
        <v>60</v>
      </c>
      <c r="C91" s="3">
        <v>0.52</v>
      </c>
      <c r="D91" s="3">
        <v>1.5</v>
      </c>
      <c r="E91" s="3">
        <f t="shared" si="2"/>
        <v>0.78</v>
      </c>
      <c r="F91" s="3">
        <v>0.184</v>
      </c>
      <c r="G91" s="4" t="s">
        <v>59</v>
      </c>
      <c r="H91" s="2"/>
      <c r="I91" s="5">
        <v>20</v>
      </c>
      <c r="J91" s="17">
        <f t="shared" si="3"/>
        <v>0.14352000000000001</v>
      </c>
    </row>
    <row r="92" spans="2:10" x14ac:dyDescent="0.2">
      <c r="B92" s="16" t="s">
        <v>61</v>
      </c>
      <c r="C92" s="3">
        <v>3.97</v>
      </c>
      <c r="D92" s="3">
        <v>1.5009999999999999</v>
      </c>
      <c r="E92" s="3">
        <f t="shared" si="2"/>
        <v>5.9589699999999999</v>
      </c>
      <c r="F92" s="3">
        <v>0</v>
      </c>
      <c r="G92" s="4" t="s">
        <v>62</v>
      </c>
      <c r="H92" s="2"/>
      <c r="I92" s="5">
        <v>20</v>
      </c>
      <c r="J92" s="17">
        <f t="shared" si="3"/>
        <v>0</v>
      </c>
    </row>
    <row r="93" spans="2:10" x14ac:dyDescent="0.2">
      <c r="B93" s="16" t="s">
        <v>10</v>
      </c>
      <c r="C93" s="3">
        <v>0.06</v>
      </c>
      <c r="D93" s="3">
        <v>1.5</v>
      </c>
      <c r="E93" s="3">
        <f t="shared" si="2"/>
        <v>0.09</v>
      </c>
      <c r="F93" s="3">
        <v>2</v>
      </c>
      <c r="G93" s="4" t="s">
        <v>5</v>
      </c>
      <c r="H93" s="2"/>
      <c r="I93" s="5">
        <v>20</v>
      </c>
      <c r="J93" s="17">
        <f t="shared" si="3"/>
        <v>0.18</v>
      </c>
    </row>
    <row r="94" spans="2:10" ht="25.5" x14ac:dyDescent="0.2">
      <c r="B94" s="16" t="s">
        <v>85</v>
      </c>
      <c r="C94" s="3">
        <v>0</v>
      </c>
      <c r="D94" s="3">
        <v>0</v>
      </c>
      <c r="E94" s="3">
        <f t="shared" si="2"/>
        <v>0</v>
      </c>
      <c r="F94" s="3">
        <v>2</v>
      </c>
      <c r="G94" s="4" t="s">
        <v>5</v>
      </c>
      <c r="H94" s="2"/>
      <c r="I94" s="5">
        <v>20</v>
      </c>
      <c r="J94" s="17">
        <f t="shared" si="3"/>
        <v>0</v>
      </c>
    </row>
    <row r="95" spans="2:10" x14ac:dyDescent="0.2">
      <c r="B95" s="16" t="s">
        <v>11</v>
      </c>
      <c r="C95" s="3">
        <v>30</v>
      </c>
      <c r="D95" s="3">
        <v>1.5</v>
      </c>
      <c r="E95" s="3">
        <f t="shared" si="2"/>
        <v>45</v>
      </c>
      <c r="F95" s="3">
        <v>0.80200000000000005</v>
      </c>
      <c r="G95" s="4" t="s">
        <v>12</v>
      </c>
      <c r="H95" s="2"/>
      <c r="I95" s="5">
        <v>20</v>
      </c>
      <c r="J95" s="17">
        <f t="shared" si="3"/>
        <v>36.090000000000003</v>
      </c>
    </row>
    <row r="96" spans="2:10" s="6" customFormat="1" x14ac:dyDescent="0.2">
      <c r="B96" s="13" t="s">
        <v>63</v>
      </c>
      <c r="C96" s="7"/>
      <c r="D96" s="7"/>
      <c r="E96" s="7"/>
      <c r="F96" s="7"/>
      <c r="G96" s="7"/>
      <c r="H96" s="7"/>
      <c r="I96" s="7"/>
      <c r="J96" s="14"/>
    </row>
    <row r="97" spans="2:10" s="6" customFormat="1" x14ac:dyDescent="0.2">
      <c r="B97" s="13" t="s">
        <v>64</v>
      </c>
      <c r="C97" s="8">
        <f>C98*F98+C99*F99+C100*F100+C101*F101+C102*F102+C103*F103+C104*F104+C105*F105+C106*F106+C107*F107+C108*F108+C109*F109+C110*F110+C111*F111+C112*F112+C113*F113</f>
        <v>755.60199999999986</v>
      </c>
      <c r="D97" s="8">
        <v>1.5</v>
      </c>
      <c r="E97" s="8">
        <f t="shared" si="2"/>
        <v>1133.4029999999998</v>
      </c>
      <c r="F97" s="8">
        <v>1</v>
      </c>
      <c r="G97" s="7" t="s">
        <v>5</v>
      </c>
      <c r="H97" s="7"/>
      <c r="I97" s="9">
        <v>20</v>
      </c>
      <c r="J97" s="15">
        <f t="shared" si="3"/>
        <v>1133.4029999999998</v>
      </c>
    </row>
    <row r="98" spans="2:10" x14ac:dyDescent="0.2">
      <c r="B98" s="16" t="s">
        <v>65</v>
      </c>
      <c r="C98" s="3">
        <v>0.25</v>
      </c>
      <c r="D98" s="3">
        <v>1.52</v>
      </c>
      <c r="E98" s="3">
        <f t="shared" si="2"/>
        <v>0.38</v>
      </c>
      <c r="F98" s="3">
        <v>0.1</v>
      </c>
      <c r="G98" s="4" t="s">
        <v>59</v>
      </c>
      <c r="H98" s="2"/>
      <c r="I98" s="5">
        <v>20</v>
      </c>
      <c r="J98" s="17">
        <f t="shared" si="3"/>
        <v>3.8000000000000006E-2</v>
      </c>
    </row>
    <row r="99" spans="2:10" x14ac:dyDescent="0.2">
      <c r="B99" s="16" t="s">
        <v>66</v>
      </c>
      <c r="C99" s="3">
        <v>0.59</v>
      </c>
      <c r="D99" s="3">
        <v>1.508</v>
      </c>
      <c r="E99" s="3">
        <f t="shared" si="2"/>
        <v>0.88971999999999996</v>
      </c>
      <c r="F99" s="3">
        <v>1</v>
      </c>
      <c r="G99" s="4" t="s">
        <v>5</v>
      </c>
      <c r="H99" s="2"/>
      <c r="I99" s="5">
        <v>20</v>
      </c>
      <c r="J99" s="17">
        <f t="shared" si="3"/>
        <v>0.88971999999999996</v>
      </c>
    </row>
    <row r="100" spans="2:10" x14ac:dyDescent="0.2">
      <c r="B100" s="16" t="s">
        <v>67</v>
      </c>
      <c r="C100" s="3">
        <v>0.54</v>
      </c>
      <c r="D100" s="3">
        <v>1.5</v>
      </c>
      <c r="E100" s="3">
        <f t="shared" si="2"/>
        <v>0.81</v>
      </c>
      <c r="F100" s="3">
        <v>11.55</v>
      </c>
      <c r="G100" s="4" t="s">
        <v>20</v>
      </c>
      <c r="H100" s="2"/>
      <c r="I100" s="5">
        <v>20</v>
      </c>
      <c r="J100" s="17">
        <f t="shared" si="3"/>
        <v>9.355500000000001</v>
      </c>
    </row>
    <row r="101" spans="2:10" x14ac:dyDescent="0.2">
      <c r="B101" s="16" t="s">
        <v>68</v>
      </c>
      <c r="C101" s="3">
        <v>0.87</v>
      </c>
      <c r="D101" s="3">
        <v>1.506</v>
      </c>
      <c r="E101" s="3">
        <f t="shared" si="2"/>
        <v>1.3102199999999999</v>
      </c>
      <c r="F101" s="3">
        <v>2</v>
      </c>
      <c r="G101" s="4" t="s">
        <v>20</v>
      </c>
      <c r="H101" s="2"/>
      <c r="I101" s="5">
        <v>20</v>
      </c>
      <c r="J101" s="17">
        <f t="shared" si="3"/>
        <v>2.6204399999999999</v>
      </c>
    </row>
    <row r="102" spans="2:10" x14ac:dyDescent="0.2">
      <c r="B102" s="16" t="s">
        <v>69</v>
      </c>
      <c r="C102" s="3">
        <v>1.97</v>
      </c>
      <c r="D102" s="3">
        <v>1.5029999999999999</v>
      </c>
      <c r="E102" s="3">
        <f t="shared" si="2"/>
        <v>2.9609099999999997</v>
      </c>
      <c r="F102" s="3">
        <v>9</v>
      </c>
      <c r="G102" s="4" t="s">
        <v>20</v>
      </c>
      <c r="H102" s="2"/>
      <c r="I102" s="5">
        <v>20</v>
      </c>
      <c r="J102" s="17">
        <f t="shared" si="3"/>
        <v>26.648189999999996</v>
      </c>
    </row>
    <row r="103" spans="2:10" ht="25.5" x14ac:dyDescent="0.2">
      <c r="B103" s="16" t="s">
        <v>70</v>
      </c>
      <c r="C103" s="3">
        <v>20.95</v>
      </c>
      <c r="D103" s="3">
        <v>1.5</v>
      </c>
      <c r="E103" s="3">
        <f t="shared" si="2"/>
        <v>31.424999999999997</v>
      </c>
      <c r="F103" s="3">
        <v>1</v>
      </c>
      <c r="G103" s="4" t="s">
        <v>5</v>
      </c>
      <c r="H103" s="2"/>
      <c r="I103" s="5">
        <v>20</v>
      </c>
      <c r="J103" s="17">
        <f t="shared" si="3"/>
        <v>31.424999999999997</v>
      </c>
    </row>
    <row r="104" spans="2:10" ht="25.5" x14ac:dyDescent="0.2">
      <c r="B104" s="16" t="s">
        <v>93</v>
      </c>
      <c r="C104" s="3">
        <v>201.43</v>
      </c>
      <c r="D104" s="3">
        <v>1.5</v>
      </c>
      <c r="E104" s="3">
        <f t="shared" si="2"/>
        <v>302.14499999999998</v>
      </c>
      <c r="F104" s="3">
        <v>1</v>
      </c>
      <c r="G104" s="4" t="s">
        <v>5</v>
      </c>
      <c r="H104" s="2"/>
      <c r="I104" s="5">
        <v>20</v>
      </c>
      <c r="J104" s="17">
        <f t="shared" si="3"/>
        <v>302.14499999999998</v>
      </c>
    </row>
    <row r="105" spans="2:10" x14ac:dyDescent="0.2">
      <c r="B105" s="16" t="s">
        <v>71</v>
      </c>
      <c r="C105" s="3">
        <v>110.32</v>
      </c>
      <c r="D105" s="3">
        <v>1.5</v>
      </c>
      <c r="E105" s="3">
        <f t="shared" si="2"/>
        <v>165.48</v>
      </c>
      <c r="F105" s="3">
        <v>1</v>
      </c>
      <c r="G105" s="4" t="s">
        <v>5</v>
      </c>
      <c r="H105" s="2"/>
      <c r="I105" s="5">
        <v>20</v>
      </c>
      <c r="J105" s="17">
        <f t="shared" si="3"/>
        <v>165.48</v>
      </c>
    </row>
    <row r="106" spans="2:10" x14ac:dyDescent="0.2">
      <c r="B106" s="16" t="s">
        <v>94</v>
      </c>
      <c r="C106" s="3">
        <v>39.75</v>
      </c>
      <c r="D106" s="3">
        <v>1.5</v>
      </c>
      <c r="E106" s="3">
        <f t="shared" si="2"/>
        <v>59.625</v>
      </c>
      <c r="F106" s="3">
        <v>1</v>
      </c>
      <c r="G106" s="4" t="s">
        <v>5</v>
      </c>
      <c r="H106" s="2"/>
      <c r="I106" s="5">
        <v>20</v>
      </c>
      <c r="J106" s="17">
        <f t="shared" si="3"/>
        <v>59.625</v>
      </c>
    </row>
    <row r="107" spans="2:10" x14ac:dyDescent="0.2">
      <c r="B107" s="16" t="s">
        <v>72</v>
      </c>
      <c r="C107" s="3">
        <v>70.39</v>
      </c>
      <c r="D107" s="3">
        <v>1.5</v>
      </c>
      <c r="E107" s="3">
        <f t="shared" si="2"/>
        <v>105.58500000000001</v>
      </c>
      <c r="F107" s="3">
        <v>1</v>
      </c>
      <c r="G107" s="4" t="s">
        <v>5</v>
      </c>
      <c r="H107" s="2"/>
      <c r="I107" s="5">
        <v>20</v>
      </c>
      <c r="J107" s="17">
        <f t="shared" si="3"/>
        <v>105.58500000000001</v>
      </c>
    </row>
    <row r="108" spans="2:10" x14ac:dyDescent="0.2">
      <c r="B108" s="16" t="s">
        <v>73</v>
      </c>
      <c r="C108" s="3">
        <v>8.11</v>
      </c>
      <c r="D108" s="3">
        <v>1.5009999999999999</v>
      </c>
      <c r="E108" s="3">
        <f t="shared" si="2"/>
        <v>12.173109999999998</v>
      </c>
      <c r="F108" s="3">
        <v>4</v>
      </c>
      <c r="G108" s="4" t="s">
        <v>20</v>
      </c>
      <c r="H108" s="2"/>
      <c r="I108" s="5">
        <v>20</v>
      </c>
      <c r="J108" s="17">
        <f t="shared" si="3"/>
        <v>48.692439999999991</v>
      </c>
    </row>
    <row r="109" spans="2:10" x14ac:dyDescent="0.2">
      <c r="B109" s="16" t="s">
        <v>74</v>
      </c>
      <c r="C109" s="3">
        <v>47.05</v>
      </c>
      <c r="D109" s="3">
        <v>1.5</v>
      </c>
      <c r="E109" s="3">
        <f t="shared" si="2"/>
        <v>70.574999999999989</v>
      </c>
      <c r="F109" s="3">
        <v>1</v>
      </c>
      <c r="G109" s="4" t="s">
        <v>5</v>
      </c>
      <c r="H109" s="2"/>
      <c r="I109" s="5">
        <v>20</v>
      </c>
      <c r="J109" s="17">
        <f t="shared" si="3"/>
        <v>70.574999999999989</v>
      </c>
    </row>
    <row r="110" spans="2:10" ht="25.5" x14ac:dyDescent="0.2">
      <c r="B110" s="16" t="s">
        <v>98</v>
      </c>
      <c r="C110" s="3">
        <v>0.05</v>
      </c>
      <c r="D110" s="3">
        <v>1.6</v>
      </c>
      <c r="E110" s="3">
        <f t="shared" si="2"/>
        <v>8.0000000000000016E-2</v>
      </c>
      <c r="F110" s="3">
        <v>6</v>
      </c>
      <c r="G110" s="4" t="s">
        <v>5</v>
      </c>
      <c r="H110" s="2"/>
      <c r="I110" s="5">
        <v>20</v>
      </c>
      <c r="J110" s="17">
        <f t="shared" si="3"/>
        <v>0.48000000000000009</v>
      </c>
    </row>
    <row r="111" spans="2:10" ht="25.5" x14ac:dyDescent="0.2">
      <c r="B111" s="16" t="s">
        <v>75</v>
      </c>
      <c r="C111" s="3">
        <v>3.79</v>
      </c>
      <c r="D111" s="3">
        <v>1.5009999999999999</v>
      </c>
      <c r="E111" s="3">
        <f t="shared" si="2"/>
        <v>5.68879</v>
      </c>
      <c r="F111" s="3">
        <v>4</v>
      </c>
      <c r="G111" s="4" t="s">
        <v>5</v>
      </c>
      <c r="H111" s="2"/>
      <c r="I111" s="5">
        <v>20</v>
      </c>
      <c r="J111" s="17">
        <f t="shared" si="3"/>
        <v>22.75516</v>
      </c>
    </row>
    <row r="112" spans="2:10" x14ac:dyDescent="0.2">
      <c r="B112" s="16" t="s">
        <v>95</v>
      </c>
      <c r="C112" s="3">
        <v>0.03</v>
      </c>
      <c r="D112" s="3">
        <v>1.667</v>
      </c>
      <c r="E112" s="3">
        <f t="shared" si="2"/>
        <v>5.0009999999999999E-2</v>
      </c>
      <c r="F112" s="3">
        <v>6</v>
      </c>
      <c r="G112" s="4" t="s">
        <v>5</v>
      </c>
      <c r="H112" s="2"/>
      <c r="I112" s="5">
        <v>20</v>
      </c>
      <c r="J112" s="17">
        <f t="shared" si="3"/>
        <v>0.30005999999999999</v>
      </c>
    </row>
    <row r="113" spans="2:10" x14ac:dyDescent="0.2">
      <c r="B113" s="16" t="s">
        <v>11</v>
      </c>
      <c r="C113" s="3">
        <v>30</v>
      </c>
      <c r="D113" s="3">
        <v>1.5</v>
      </c>
      <c r="E113" s="3">
        <f t="shared" si="2"/>
        <v>45</v>
      </c>
      <c r="F113" s="3">
        <v>6.3769999999999998</v>
      </c>
      <c r="G113" s="4" t="s">
        <v>12</v>
      </c>
      <c r="H113" s="2"/>
      <c r="I113" s="5">
        <v>20</v>
      </c>
      <c r="J113" s="17">
        <f t="shared" si="3"/>
        <v>286.96499999999997</v>
      </c>
    </row>
    <row r="114" spans="2:10" s="6" customFormat="1" x14ac:dyDescent="0.2">
      <c r="B114" s="13" t="s">
        <v>76</v>
      </c>
      <c r="C114" s="8">
        <f>C115*F115+C116*F116+C117*F117+C118*F118+C119*F119+C120*F120+C121*F121+C122*F122+C123*F123+C124*F124+C125*F125+C126*F126+C127*F127+C128*F128</f>
        <v>841.08199999999999</v>
      </c>
      <c r="D114" s="8">
        <v>1.5</v>
      </c>
      <c r="E114" s="8">
        <f t="shared" si="2"/>
        <v>1261.623</v>
      </c>
      <c r="F114" s="8">
        <v>1</v>
      </c>
      <c r="G114" s="7" t="s">
        <v>5</v>
      </c>
      <c r="H114" s="7"/>
      <c r="I114" s="9">
        <v>20</v>
      </c>
      <c r="J114" s="15">
        <f t="shared" si="3"/>
        <v>1261.623</v>
      </c>
    </row>
    <row r="115" spans="2:10" x14ac:dyDescent="0.2">
      <c r="B115" s="16" t="s">
        <v>65</v>
      </c>
      <c r="C115" s="3">
        <v>0.25</v>
      </c>
      <c r="D115" s="3">
        <v>1.52</v>
      </c>
      <c r="E115" s="3">
        <f t="shared" si="2"/>
        <v>0.38</v>
      </c>
      <c r="F115" s="3">
        <v>0.1</v>
      </c>
      <c r="G115" s="4" t="s">
        <v>59</v>
      </c>
      <c r="H115" s="2"/>
      <c r="I115" s="5">
        <v>20</v>
      </c>
      <c r="J115" s="17">
        <f t="shared" si="3"/>
        <v>3.8000000000000006E-2</v>
      </c>
    </row>
    <row r="116" spans="2:10" x14ac:dyDescent="0.2">
      <c r="B116" s="16" t="s">
        <v>66</v>
      </c>
      <c r="C116" s="3">
        <v>0.59</v>
      </c>
      <c r="D116" s="3">
        <v>1.508</v>
      </c>
      <c r="E116" s="3">
        <f t="shared" si="2"/>
        <v>0.88971999999999996</v>
      </c>
      <c r="F116" s="3">
        <v>1</v>
      </c>
      <c r="G116" s="4" t="s">
        <v>5</v>
      </c>
      <c r="H116" s="2"/>
      <c r="I116" s="5">
        <v>20</v>
      </c>
      <c r="J116" s="17">
        <f t="shared" si="3"/>
        <v>0.88971999999999996</v>
      </c>
    </row>
    <row r="117" spans="2:10" x14ac:dyDescent="0.2">
      <c r="B117" s="16" t="s">
        <v>67</v>
      </c>
      <c r="C117" s="3">
        <v>0.54</v>
      </c>
      <c r="D117" s="3">
        <v>1.5</v>
      </c>
      <c r="E117" s="3">
        <f t="shared" si="2"/>
        <v>0.81</v>
      </c>
      <c r="F117" s="3">
        <v>11.55</v>
      </c>
      <c r="G117" s="4" t="s">
        <v>20</v>
      </c>
      <c r="H117" s="2"/>
      <c r="I117" s="5">
        <v>20</v>
      </c>
      <c r="J117" s="17">
        <f t="shared" si="3"/>
        <v>9.355500000000001</v>
      </c>
    </row>
    <row r="118" spans="2:10" x14ac:dyDescent="0.2">
      <c r="B118" s="16" t="s">
        <v>68</v>
      </c>
      <c r="C118" s="3">
        <v>0.87</v>
      </c>
      <c r="D118" s="3">
        <v>1.506</v>
      </c>
      <c r="E118" s="3">
        <f t="shared" si="2"/>
        <v>1.3102199999999999</v>
      </c>
      <c r="F118" s="3">
        <v>2</v>
      </c>
      <c r="G118" s="4" t="s">
        <v>20</v>
      </c>
      <c r="H118" s="2"/>
      <c r="I118" s="5">
        <v>20</v>
      </c>
      <c r="J118" s="17">
        <f t="shared" si="3"/>
        <v>2.6204399999999999</v>
      </c>
    </row>
    <row r="119" spans="2:10" x14ac:dyDescent="0.2">
      <c r="B119" s="16" t="s">
        <v>69</v>
      </c>
      <c r="C119" s="3">
        <v>1.97</v>
      </c>
      <c r="D119" s="3">
        <v>1.5029999999999999</v>
      </c>
      <c r="E119" s="3">
        <f t="shared" si="2"/>
        <v>2.9609099999999997</v>
      </c>
      <c r="F119" s="3">
        <v>9</v>
      </c>
      <c r="G119" s="4" t="s">
        <v>20</v>
      </c>
      <c r="H119" s="2"/>
      <c r="I119" s="5">
        <v>20</v>
      </c>
      <c r="J119" s="17">
        <f t="shared" si="3"/>
        <v>26.648189999999996</v>
      </c>
    </row>
    <row r="120" spans="2:10" ht="25.5" x14ac:dyDescent="0.2">
      <c r="B120" s="16" t="s">
        <v>70</v>
      </c>
      <c r="C120" s="3">
        <v>20.95</v>
      </c>
      <c r="D120" s="3">
        <v>1.5</v>
      </c>
      <c r="E120" s="3">
        <f t="shared" si="2"/>
        <v>31.424999999999997</v>
      </c>
      <c r="F120" s="3">
        <v>1</v>
      </c>
      <c r="G120" s="4" t="s">
        <v>5</v>
      </c>
      <c r="H120" s="2"/>
      <c r="I120" s="5">
        <v>20</v>
      </c>
      <c r="J120" s="17">
        <f t="shared" si="3"/>
        <v>31.424999999999997</v>
      </c>
    </row>
    <row r="121" spans="2:10" ht="25.5" x14ac:dyDescent="0.2">
      <c r="B121" s="16" t="s">
        <v>96</v>
      </c>
      <c r="C121" s="3">
        <v>156.5</v>
      </c>
      <c r="D121" s="3">
        <v>1.5</v>
      </c>
      <c r="E121" s="3">
        <f t="shared" si="2"/>
        <v>234.75</v>
      </c>
      <c r="F121" s="3">
        <v>1</v>
      </c>
      <c r="G121" s="4" t="s">
        <v>5</v>
      </c>
      <c r="H121" s="2"/>
      <c r="I121" s="5">
        <v>20</v>
      </c>
      <c r="J121" s="17">
        <f t="shared" si="3"/>
        <v>234.75</v>
      </c>
    </row>
    <row r="122" spans="2:10" x14ac:dyDescent="0.2">
      <c r="B122" s="16" t="s">
        <v>77</v>
      </c>
      <c r="C122" s="3">
        <v>107.48</v>
      </c>
      <c r="D122" s="3">
        <v>1.5</v>
      </c>
      <c r="E122" s="3">
        <f t="shared" si="2"/>
        <v>161.22</v>
      </c>
      <c r="F122" s="3">
        <v>1</v>
      </c>
      <c r="G122" s="4" t="s">
        <v>5</v>
      </c>
      <c r="H122" s="2"/>
      <c r="I122" s="5">
        <v>20</v>
      </c>
      <c r="J122" s="17">
        <f t="shared" si="3"/>
        <v>161.22</v>
      </c>
    </row>
    <row r="123" spans="2:10" x14ac:dyDescent="0.2">
      <c r="B123" s="16" t="s">
        <v>71</v>
      </c>
      <c r="C123" s="3">
        <v>110.32</v>
      </c>
      <c r="D123" s="3">
        <v>1.5</v>
      </c>
      <c r="E123" s="3">
        <f t="shared" si="2"/>
        <v>165.48</v>
      </c>
      <c r="F123" s="3">
        <v>1</v>
      </c>
      <c r="G123" s="4" t="s">
        <v>5</v>
      </c>
      <c r="H123" s="2"/>
      <c r="I123" s="5">
        <v>20</v>
      </c>
      <c r="J123" s="17">
        <f t="shared" si="3"/>
        <v>165.48</v>
      </c>
    </row>
    <row r="124" spans="2:10" x14ac:dyDescent="0.2">
      <c r="B124" s="16" t="s">
        <v>94</v>
      </c>
      <c r="C124" s="3">
        <v>39.75</v>
      </c>
      <c r="D124" s="3">
        <v>1.5</v>
      </c>
      <c r="E124" s="3">
        <f t="shared" si="2"/>
        <v>59.625</v>
      </c>
      <c r="F124" s="3">
        <v>1</v>
      </c>
      <c r="G124" s="4" t="s">
        <v>5</v>
      </c>
      <c r="H124" s="2"/>
      <c r="I124" s="5">
        <v>20</v>
      </c>
      <c r="J124" s="17">
        <f t="shared" si="3"/>
        <v>59.625</v>
      </c>
    </row>
    <row r="125" spans="2:10" x14ac:dyDescent="0.2">
      <c r="B125" s="16" t="s">
        <v>72</v>
      </c>
      <c r="C125" s="3">
        <v>70.39</v>
      </c>
      <c r="D125" s="3">
        <v>1.5</v>
      </c>
      <c r="E125" s="3">
        <f t="shared" si="2"/>
        <v>105.58500000000001</v>
      </c>
      <c r="F125" s="3">
        <v>1</v>
      </c>
      <c r="G125" s="4" t="s">
        <v>5</v>
      </c>
      <c r="H125" s="2"/>
      <c r="I125" s="5">
        <v>20</v>
      </c>
      <c r="J125" s="17">
        <f t="shared" si="3"/>
        <v>105.58500000000001</v>
      </c>
    </row>
    <row r="126" spans="2:10" x14ac:dyDescent="0.2">
      <c r="B126" s="16" t="s">
        <v>74</v>
      </c>
      <c r="C126" s="3">
        <v>47.05</v>
      </c>
      <c r="D126" s="3">
        <v>1.5</v>
      </c>
      <c r="E126" s="3">
        <f t="shared" si="2"/>
        <v>70.574999999999989</v>
      </c>
      <c r="F126" s="3">
        <v>1</v>
      </c>
      <c r="G126" s="4" t="s">
        <v>5</v>
      </c>
      <c r="H126" s="2"/>
      <c r="I126" s="5">
        <v>20</v>
      </c>
      <c r="J126" s="17">
        <f t="shared" si="3"/>
        <v>70.574999999999989</v>
      </c>
    </row>
    <row r="127" spans="2:10" ht="25.5" x14ac:dyDescent="0.2">
      <c r="B127" s="16" t="s">
        <v>78</v>
      </c>
      <c r="C127" s="3">
        <v>73.11</v>
      </c>
      <c r="D127" s="3">
        <v>1.5</v>
      </c>
      <c r="E127" s="3">
        <f t="shared" si="2"/>
        <v>109.66499999999999</v>
      </c>
      <c r="F127" s="3">
        <v>1</v>
      </c>
      <c r="G127" s="4" t="s">
        <v>5</v>
      </c>
      <c r="H127" s="2"/>
      <c r="I127" s="5">
        <v>20</v>
      </c>
      <c r="J127" s="17">
        <f t="shared" si="3"/>
        <v>109.66499999999999</v>
      </c>
    </row>
    <row r="128" spans="2:10" x14ac:dyDescent="0.2">
      <c r="B128" s="16" t="s">
        <v>11</v>
      </c>
      <c r="C128" s="3">
        <v>30</v>
      </c>
      <c r="D128" s="3">
        <v>1.5</v>
      </c>
      <c r="E128" s="3">
        <f t="shared" si="2"/>
        <v>45</v>
      </c>
      <c r="F128" s="3">
        <v>6.3070000000000004</v>
      </c>
      <c r="G128" s="4" t="s">
        <v>12</v>
      </c>
      <c r="H128" s="2"/>
      <c r="I128" s="5">
        <v>20</v>
      </c>
      <c r="J128" s="17">
        <f t="shared" si="3"/>
        <v>283.815</v>
      </c>
    </row>
    <row r="129" spans="2:10" s="6" customFormat="1" x14ac:dyDescent="0.2">
      <c r="B129" s="13" t="s">
        <v>79</v>
      </c>
      <c r="C129" s="8">
        <f>C130*F130+C131*F131+C132*F132+C133*F133+C134*F134+C135*F135+C136*F136+C137*F137+C138*F138+C139*F139+C140*F140+C141*F141+C142*F142+C143*F143+C144*F144+C145*F145+C146*F146</f>
        <v>770.52199999999993</v>
      </c>
      <c r="D129" s="8">
        <v>1.5</v>
      </c>
      <c r="E129" s="8">
        <f t="shared" si="2"/>
        <v>1155.7829999999999</v>
      </c>
      <c r="F129" s="8">
        <v>1</v>
      </c>
      <c r="G129" s="7" t="s">
        <v>5</v>
      </c>
      <c r="H129" s="7"/>
      <c r="I129" s="9">
        <v>20</v>
      </c>
      <c r="J129" s="15">
        <f t="shared" si="3"/>
        <v>1155.7829999999999</v>
      </c>
    </row>
    <row r="130" spans="2:10" x14ac:dyDescent="0.2">
      <c r="B130" s="16" t="s">
        <v>65</v>
      </c>
      <c r="C130" s="3">
        <v>0.25</v>
      </c>
      <c r="D130" s="3">
        <v>1.52</v>
      </c>
      <c r="E130" s="3">
        <f t="shared" si="2"/>
        <v>0.38</v>
      </c>
      <c r="F130" s="3">
        <v>0.1</v>
      </c>
      <c r="G130" s="4" t="s">
        <v>59</v>
      </c>
      <c r="H130" s="2"/>
      <c r="I130" s="5">
        <v>20</v>
      </c>
      <c r="J130" s="17">
        <f t="shared" si="3"/>
        <v>3.8000000000000006E-2</v>
      </c>
    </row>
    <row r="131" spans="2:10" x14ac:dyDescent="0.2">
      <c r="B131" s="16" t="s">
        <v>80</v>
      </c>
      <c r="C131" s="3">
        <v>0.16</v>
      </c>
      <c r="D131" s="3">
        <v>1.5</v>
      </c>
      <c r="E131" s="3">
        <f t="shared" si="2"/>
        <v>0.24</v>
      </c>
      <c r="F131" s="3">
        <v>2</v>
      </c>
      <c r="G131" s="4" t="s">
        <v>5</v>
      </c>
      <c r="H131" s="2"/>
      <c r="I131" s="5">
        <v>20</v>
      </c>
      <c r="J131" s="17">
        <f t="shared" si="3"/>
        <v>0.48</v>
      </c>
    </row>
    <row r="132" spans="2:10" x14ac:dyDescent="0.2">
      <c r="B132" s="16" t="s">
        <v>81</v>
      </c>
      <c r="C132" s="3">
        <v>0.08</v>
      </c>
      <c r="D132" s="3">
        <v>1.5</v>
      </c>
      <c r="E132" s="3">
        <f t="shared" si="2"/>
        <v>0.12</v>
      </c>
      <c r="F132" s="3">
        <v>2</v>
      </c>
      <c r="G132" s="4" t="s">
        <v>5</v>
      </c>
      <c r="H132" s="2"/>
      <c r="I132" s="5">
        <v>20</v>
      </c>
      <c r="J132" s="17">
        <f t="shared" si="3"/>
        <v>0.24</v>
      </c>
    </row>
    <row r="133" spans="2:10" x14ac:dyDescent="0.2">
      <c r="B133" s="16" t="s">
        <v>82</v>
      </c>
      <c r="C133" s="3">
        <v>0.03</v>
      </c>
      <c r="D133" s="3">
        <v>1.667</v>
      </c>
      <c r="E133" s="3">
        <f t="shared" si="2"/>
        <v>5.0009999999999999E-2</v>
      </c>
      <c r="F133" s="3">
        <v>2</v>
      </c>
      <c r="G133" s="4" t="s">
        <v>5</v>
      </c>
      <c r="H133" s="2"/>
      <c r="I133" s="5">
        <v>20</v>
      </c>
      <c r="J133" s="17">
        <f t="shared" si="3"/>
        <v>0.10002</v>
      </c>
    </row>
    <row r="134" spans="2:10" x14ac:dyDescent="0.2">
      <c r="B134" s="16" t="s">
        <v>66</v>
      </c>
      <c r="C134" s="3">
        <v>0.59</v>
      </c>
      <c r="D134" s="3">
        <v>1.508</v>
      </c>
      <c r="E134" s="3">
        <f t="shared" si="2"/>
        <v>0.88971999999999996</v>
      </c>
      <c r="F134" s="3">
        <v>1</v>
      </c>
      <c r="G134" s="4" t="s">
        <v>5</v>
      </c>
      <c r="H134" s="2"/>
      <c r="I134" s="5">
        <v>20</v>
      </c>
      <c r="J134" s="17">
        <f t="shared" si="3"/>
        <v>0.88971999999999996</v>
      </c>
    </row>
    <row r="135" spans="2:10" x14ac:dyDescent="0.2">
      <c r="B135" s="16" t="s">
        <v>67</v>
      </c>
      <c r="C135" s="3">
        <v>0.54</v>
      </c>
      <c r="D135" s="3">
        <v>1.5</v>
      </c>
      <c r="E135" s="3">
        <f t="shared" si="2"/>
        <v>0.81</v>
      </c>
      <c r="F135" s="3">
        <v>11.55</v>
      </c>
      <c r="G135" s="4" t="s">
        <v>20</v>
      </c>
      <c r="H135" s="2"/>
      <c r="I135" s="5">
        <v>20</v>
      </c>
      <c r="J135" s="17">
        <f t="shared" si="3"/>
        <v>9.355500000000001</v>
      </c>
    </row>
    <row r="136" spans="2:10" x14ac:dyDescent="0.2">
      <c r="B136" s="16" t="s">
        <v>68</v>
      </c>
      <c r="C136" s="3">
        <v>0.87</v>
      </c>
      <c r="D136" s="3">
        <v>1.506</v>
      </c>
      <c r="E136" s="3">
        <f t="shared" ref="E136:E152" si="4">C136*D136</f>
        <v>1.3102199999999999</v>
      </c>
      <c r="F136" s="3">
        <v>2</v>
      </c>
      <c r="G136" s="4" t="s">
        <v>20</v>
      </c>
      <c r="H136" s="2"/>
      <c r="I136" s="5">
        <v>20</v>
      </c>
      <c r="J136" s="17">
        <f t="shared" ref="J136:J152" si="5">E136*F136</f>
        <v>2.6204399999999999</v>
      </c>
    </row>
    <row r="137" spans="2:10" x14ac:dyDescent="0.2">
      <c r="B137" s="16" t="s">
        <v>69</v>
      </c>
      <c r="C137" s="3">
        <v>1.97</v>
      </c>
      <c r="D137" s="3">
        <v>1.5029999999999999</v>
      </c>
      <c r="E137" s="3">
        <f t="shared" si="4"/>
        <v>2.9609099999999997</v>
      </c>
      <c r="F137" s="3">
        <v>9</v>
      </c>
      <c r="G137" s="4" t="s">
        <v>20</v>
      </c>
      <c r="H137" s="2"/>
      <c r="I137" s="5">
        <v>20</v>
      </c>
      <c r="J137" s="17">
        <f t="shared" si="5"/>
        <v>26.648189999999996</v>
      </c>
    </row>
    <row r="138" spans="2:10" ht="25.5" x14ac:dyDescent="0.2">
      <c r="B138" s="16" t="s">
        <v>70</v>
      </c>
      <c r="C138" s="3">
        <v>20.95</v>
      </c>
      <c r="D138" s="3">
        <v>1.5</v>
      </c>
      <c r="E138" s="3">
        <f t="shared" si="4"/>
        <v>31.424999999999997</v>
      </c>
      <c r="F138" s="3">
        <v>1</v>
      </c>
      <c r="G138" s="4" t="s">
        <v>5</v>
      </c>
      <c r="H138" s="2"/>
      <c r="I138" s="5">
        <v>20</v>
      </c>
      <c r="J138" s="17">
        <f t="shared" si="5"/>
        <v>31.424999999999997</v>
      </c>
    </row>
    <row r="139" spans="2:10" ht="25.5" x14ac:dyDescent="0.2">
      <c r="B139" s="16" t="s">
        <v>97</v>
      </c>
      <c r="C139" s="3">
        <v>282.01</v>
      </c>
      <c r="D139" s="3">
        <v>1.5</v>
      </c>
      <c r="E139" s="3">
        <f t="shared" si="4"/>
        <v>423.01499999999999</v>
      </c>
      <c r="F139" s="3">
        <v>1</v>
      </c>
      <c r="G139" s="4" t="s">
        <v>5</v>
      </c>
      <c r="H139" s="2"/>
      <c r="I139" s="5">
        <v>20</v>
      </c>
      <c r="J139" s="17">
        <f t="shared" si="5"/>
        <v>423.01499999999999</v>
      </c>
    </row>
    <row r="140" spans="2:10" x14ac:dyDescent="0.2">
      <c r="B140" s="16" t="s">
        <v>71</v>
      </c>
      <c r="C140" s="3">
        <v>110.32</v>
      </c>
      <c r="D140" s="3">
        <v>1.5</v>
      </c>
      <c r="E140" s="3">
        <f t="shared" si="4"/>
        <v>165.48</v>
      </c>
      <c r="F140" s="3">
        <v>1</v>
      </c>
      <c r="G140" s="4" t="s">
        <v>5</v>
      </c>
      <c r="H140" s="2"/>
      <c r="I140" s="5">
        <v>20</v>
      </c>
      <c r="J140" s="17">
        <f t="shared" si="5"/>
        <v>165.48</v>
      </c>
    </row>
    <row r="141" spans="2:10" x14ac:dyDescent="0.2">
      <c r="B141" s="16" t="s">
        <v>94</v>
      </c>
      <c r="C141" s="3">
        <v>39.75</v>
      </c>
      <c r="D141" s="3">
        <v>1.5</v>
      </c>
      <c r="E141" s="3">
        <f t="shared" si="4"/>
        <v>59.625</v>
      </c>
      <c r="F141" s="3">
        <v>1</v>
      </c>
      <c r="G141" s="4" t="s">
        <v>5</v>
      </c>
      <c r="H141" s="2"/>
      <c r="I141" s="5">
        <v>20</v>
      </c>
      <c r="J141" s="17">
        <f t="shared" si="5"/>
        <v>59.625</v>
      </c>
    </row>
    <row r="142" spans="2:10" x14ac:dyDescent="0.2">
      <c r="B142" s="16" t="s">
        <v>72</v>
      </c>
      <c r="C142" s="3">
        <v>70.39</v>
      </c>
      <c r="D142" s="3">
        <v>1.5</v>
      </c>
      <c r="E142" s="3">
        <f t="shared" si="4"/>
        <v>105.58500000000001</v>
      </c>
      <c r="F142" s="3">
        <v>1</v>
      </c>
      <c r="G142" s="4" t="s">
        <v>5</v>
      </c>
      <c r="H142" s="2"/>
      <c r="I142" s="5">
        <v>20</v>
      </c>
      <c r="J142" s="17">
        <f t="shared" si="5"/>
        <v>105.58500000000001</v>
      </c>
    </row>
    <row r="143" spans="2:10" x14ac:dyDescent="0.2">
      <c r="B143" s="16" t="s">
        <v>74</v>
      </c>
      <c r="C143" s="3">
        <v>47.05</v>
      </c>
      <c r="D143" s="3">
        <v>1.5</v>
      </c>
      <c r="E143" s="3">
        <f t="shared" si="4"/>
        <v>70.574999999999989</v>
      </c>
      <c r="F143" s="3">
        <v>1</v>
      </c>
      <c r="G143" s="4" t="s">
        <v>5</v>
      </c>
      <c r="H143" s="2"/>
      <c r="I143" s="5">
        <v>20</v>
      </c>
      <c r="J143" s="17">
        <f t="shared" si="5"/>
        <v>70.574999999999989</v>
      </c>
    </row>
    <row r="144" spans="2:10" ht="25.5" x14ac:dyDescent="0.2">
      <c r="B144" s="16" t="s">
        <v>98</v>
      </c>
      <c r="C144" s="3">
        <v>0.05</v>
      </c>
      <c r="D144" s="3">
        <v>1.6</v>
      </c>
      <c r="E144" s="3">
        <f t="shared" si="4"/>
        <v>8.0000000000000016E-2</v>
      </c>
      <c r="F144" s="3">
        <v>6</v>
      </c>
      <c r="G144" s="4" t="s">
        <v>5</v>
      </c>
      <c r="H144" s="2"/>
      <c r="I144" s="5">
        <v>20</v>
      </c>
      <c r="J144" s="17">
        <f t="shared" si="5"/>
        <v>0.48000000000000009</v>
      </c>
    </row>
    <row r="145" spans="2:10" x14ac:dyDescent="0.2">
      <c r="B145" s="16" t="s">
        <v>95</v>
      </c>
      <c r="C145" s="3">
        <v>0.03</v>
      </c>
      <c r="D145" s="3">
        <v>1.667</v>
      </c>
      <c r="E145" s="3">
        <f t="shared" si="4"/>
        <v>5.0009999999999999E-2</v>
      </c>
      <c r="F145" s="3">
        <v>6</v>
      </c>
      <c r="G145" s="4" t="s">
        <v>5</v>
      </c>
      <c r="H145" s="2"/>
      <c r="I145" s="5">
        <v>20</v>
      </c>
      <c r="J145" s="17">
        <f t="shared" si="5"/>
        <v>0.30005999999999999</v>
      </c>
    </row>
    <row r="146" spans="2:10" x14ac:dyDescent="0.2">
      <c r="B146" s="16" t="s">
        <v>11</v>
      </c>
      <c r="C146" s="3">
        <v>30</v>
      </c>
      <c r="D146" s="3">
        <v>1.5</v>
      </c>
      <c r="E146" s="3">
        <f t="shared" si="4"/>
        <v>45</v>
      </c>
      <c r="F146" s="3">
        <v>5.7569999999999997</v>
      </c>
      <c r="G146" s="4" t="s">
        <v>12</v>
      </c>
      <c r="H146" s="2"/>
      <c r="I146" s="5">
        <v>20</v>
      </c>
      <c r="J146" s="17">
        <f t="shared" si="5"/>
        <v>259.065</v>
      </c>
    </row>
    <row r="147" spans="2:10" s="6" customFormat="1" ht="25.5" x14ac:dyDescent="0.2">
      <c r="B147" s="13" t="s">
        <v>74</v>
      </c>
      <c r="C147" s="8">
        <f>C148*F148+C149*F149</f>
        <v>77.05</v>
      </c>
      <c r="D147" s="8">
        <v>1.5</v>
      </c>
      <c r="E147" s="8">
        <f t="shared" si="4"/>
        <v>115.57499999999999</v>
      </c>
      <c r="F147" s="8">
        <v>1</v>
      </c>
      <c r="G147" s="7" t="s">
        <v>5</v>
      </c>
      <c r="H147" s="7"/>
      <c r="I147" s="9">
        <v>20</v>
      </c>
      <c r="J147" s="15">
        <f t="shared" si="5"/>
        <v>115.57499999999999</v>
      </c>
    </row>
    <row r="148" spans="2:10" x14ac:dyDescent="0.2">
      <c r="B148" s="16" t="s">
        <v>74</v>
      </c>
      <c r="C148" s="3">
        <v>47.05</v>
      </c>
      <c r="D148" s="3">
        <v>1.5</v>
      </c>
      <c r="E148" s="3">
        <f t="shared" si="4"/>
        <v>70.574999999999989</v>
      </c>
      <c r="F148" s="3">
        <v>1</v>
      </c>
      <c r="G148" s="4" t="s">
        <v>5</v>
      </c>
      <c r="H148" s="2"/>
      <c r="I148" s="5">
        <v>20</v>
      </c>
      <c r="J148" s="17">
        <f t="shared" si="5"/>
        <v>70.574999999999989</v>
      </c>
    </row>
    <row r="149" spans="2:10" x14ac:dyDescent="0.2">
      <c r="B149" s="16" t="s">
        <v>11</v>
      </c>
      <c r="C149" s="3">
        <v>30</v>
      </c>
      <c r="D149" s="3">
        <v>1.5</v>
      </c>
      <c r="E149" s="3">
        <f t="shared" si="4"/>
        <v>45</v>
      </c>
      <c r="F149" s="3">
        <v>1</v>
      </c>
      <c r="G149" s="4" t="s">
        <v>12</v>
      </c>
      <c r="H149" s="2"/>
      <c r="I149" s="5">
        <v>20</v>
      </c>
      <c r="J149" s="17">
        <f t="shared" si="5"/>
        <v>45</v>
      </c>
    </row>
    <row r="150" spans="2:10" s="6" customFormat="1" x14ac:dyDescent="0.2">
      <c r="B150" s="13" t="s">
        <v>83</v>
      </c>
      <c r="C150" s="8">
        <f>C151*F151+C152*F152</f>
        <v>11.559999999999999</v>
      </c>
      <c r="D150" s="8">
        <v>1.5</v>
      </c>
      <c r="E150" s="8">
        <f t="shared" si="4"/>
        <v>17.339999999999996</v>
      </c>
      <c r="F150" s="8">
        <v>1</v>
      </c>
      <c r="G150" s="7" t="s">
        <v>5</v>
      </c>
      <c r="H150" s="7"/>
      <c r="I150" s="9">
        <v>20</v>
      </c>
      <c r="J150" s="15">
        <f t="shared" si="5"/>
        <v>17.339999999999996</v>
      </c>
    </row>
    <row r="151" spans="2:10" x14ac:dyDescent="0.2">
      <c r="B151" s="16" t="s">
        <v>83</v>
      </c>
      <c r="C151" s="3">
        <v>7.96</v>
      </c>
      <c r="D151" s="3">
        <v>1.5</v>
      </c>
      <c r="E151" s="3">
        <f t="shared" si="4"/>
        <v>11.94</v>
      </c>
      <c r="F151" s="3">
        <v>1</v>
      </c>
      <c r="G151" s="4" t="s">
        <v>5</v>
      </c>
      <c r="H151" s="2"/>
      <c r="I151" s="5">
        <v>20</v>
      </c>
      <c r="J151" s="17">
        <f t="shared" si="5"/>
        <v>11.94</v>
      </c>
    </row>
    <row r="152" spans="2:10" ht="13.5" thickBot="1" x14ac:dyDescent="0.25">
      <c r="B152" s="18" t="s">
        <v>11</v>
      </c>
      <c r="C152" s="19">
        <v>30</v>
      </c>
      <c r="D152" s="19">
        <v>1.5</v>
      </c>
      <c r="E152" s="19">
        <f t="shared" si="4"/>
        <v>45</v>
      </c>
      <c r="F152" s="19">
        <v>0.12</v>
      </c>
      <c r="G152" s="20" t="s">
        <v>12</v>
      </c>
      <c r="H152" s="21"/>
      <c r="I152" s="22">
        <v>20</v>
      </c>
      <c r="J152" s="23">
        <f t="shared" si="5"/>
        <v>5.3999999999999995</v>
      </c>
    </row>
    <row r="155" spans="2:10" ht="13.5" thickBot="1" x14ac:dyDescent="0.25"/>
    <row r="156" spans="2:10" ht="65.25" customHeight="1" thickBot="1" x14ac:dyDescent="0.25">
      <c r="B156" s="24" t="s">
        <v>99</v>
      </c>
      <c r="C156" s="25"/>
      <c r="D156" s="25"/>
      <c r="E156" s="26"/>
    </row>
  </sheetData>
  <mergeCells count="2">
    <mergeCell ref="B156:E156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4CE89110-CC51-416C-B149-19DFDFE30559}"/>
</file>

<file path=customXml/itemProps2.xml><?xml version="1.0" encoding="utf-8"?>
<ds:datastoreItem xmlns:ds="http://schemas.openxmlformats.org/officeDocument/2006/customXml" ds:itemID="{0EA5F949-DB8B-4915-93BD-F0167B16CB39}"/>
</file>

<file path=customXml/itemProps3.xml><?xml version="1.0" encoding="utf-8"?>
<ds:datastoreItem xmlns:ds="http://schemas.openxmlformats.org/officeDocument/2006/customXml" ds:itemID="{E0091CB9-15CE-40C5-8E84-2BB6C6DDB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