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ad\Dossiers Utilisateurs\dorian.sourd\Documents\Réalisation\Les Essentiels\Tarifs 2023\"/>
    </mc:Choice>
  </mc:AlternateContent>
  <xr:revisionPtr revIDLastSave="0" documentId="13_ncr:1_{A131A7F1-7713-450A-ADC1-5690CF2E27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vis 8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5" i="1" l="1"/>
  <c r="C166" i="1"/>
  <c r="E166" i="1" s="1"/>
  <c r="J166" i="1" s="1"/>
  <c r="C163" i="1"/>
  <c r="E163" i="1" s="1"/>
  <c r="J163" i="1" s="1"/>
  <c r="C160" i="1"/>
  <c r="C156" i="1"/>
  <c r="E156" i="1" s="1"/>
  <c r="J156" i="1" s="1"/>
  <c r="C130" i="1"/>
  <c r="E130" i="1" s="1"/>
  <c r="J130" i="1" s="1"/>
  <c r="C127" i="1"/>
  <c r="C124" i="1"/>
  <c r="E124" i="1" s="1"/>
  <c r="J124" i="1" s="1"/>
  <c r="C95" i="1"/>
  <c r="E95" i="1"/>
  <c r="J95" i="1" s="1"/>
  <c r="C66" i="1"/>
  <c r="E66" i="1" s="1"/>
  <c r="J66" i="1" s="1"/>
  <c r="C36" i="1"/>
  <c r="E36" i="1" s="1"/>
  <c r="J36" i="1" s="1"/>
  <c r="C6" i="1"/>
  <c r="E6" i="1" s="1"/>
  <c r="J6" i="1" s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5" i="1"/>
  <c r="J127" i="1"/>
  <c r="J128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7" i="1"/>
  <c r="J158" i="1"/>
  <c r="J161" i="1"/>
  <c r="J162" i="1"/>
  <c r="J164" i="1"/>
  <c r="J165" i="1"/>
  <c r="J167" i="1"/>
  <c r="J168" i="1"/>
  <c r="J169" i="1"/>
  <c r="J170" i="1"/>
  <c r="J171" i="1"/>
  <c r="J172" i="1"/>
  <c r="J173" i="1"/>
  <c r="J17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J35" i="1" s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J94" i="1" s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J123" i="1" s="1"/>
  <c r="E125" i="1"/>
  <c r="E126" i="1"/>
  <c r="J126" i="1" s="1"/>
  <c r="E127" i="1"/>
  <c r="E128" i="1"/>
  <c r="E129" i="1"/>
  <c r="J129" i="1" s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J155" i="1" s="1"/>
  <c r="E157" i="1"/>
  <c r="E158" i="1"/>
  <c r="E159" i="1"/>
  <c r="J159" i="1" s="1"/>
  <c r="E160" i="1"/>
  <c r="J160" i="1" s="1"/>
  <c r="E161" i="1"/>
  <c r="E162" i="1"/>
  <c r="E164" i="1"/>
  <c r="E165" i="1"/>
  <c r="E167" i="1"/>
  <c r="E168" i="1"/>
  <c r="E169" i="1"/>
  <c r="E170" i="1"/>
  <c r="E171" i="1"/>
  <c r="E172" i="1"/>
  <c r="E173" i="1"/>
  <c r="E174" i="1"/>
  <c r="J174" i="1" s="1"/>
  <c r="E175" i="1"/>
  <c r="J175" i="1" s="1"/>
  <c r="E176" i="1"/>
  <c r="E177" i="1"/>
  <c r="J177" i="1" s="1"/>
</calcChain>
</file>

<file path=xl/sharedStrings.xml><?xml version="1.0" encoding="utf-8"?>
<sst xmlns="http://schemas.openxmlformats.org/spreadsheetml/2006/main" count="355" uniqueCount="92">
  <si>
    <t>Libellé</t>
  </si>
  <si>
    <t>Prix Achat</t>
  </si>
  <si>
    <t>Coef</t>
  </si>
  <si>
    <t>Prix Unitaire</t>
  </si>
  <si>
    <t>Quantité</t>
  </si>
  <si>
    <t>U</t>
  </si>
  <si>
    <t>% rem</t>
  </si>
  <si>
    <t>% tva</t>
  </si>
  <si>
    <t>PrixTotal</t>
  </si>
  <si>
    <t>L</t>
  </si>
  <si>
    <t>CM</t>
  </si>
  <si>
    <t>Coude cuivre à 90° femelle-femelle D. 12 (90 Cu / 5090)</t>
  </si>
  <si>
    <t>Coude cuivre à 90° femelle-femelle D. 14 (90 Cu / 5090)</t>
  </si>
  <si>
    <t>Coude cuivre à 90° femelle-femelle D. 18 (90 Cu / 5090)</t>
  </si>
  <si>
    <t>Té cuivre égal femelle-femelle-femelle D. 12 (130 Cu / 5130)</t>
  </si>
  <si>
    <t>Té cuivre égal femelle-femelle-femelle D. 14 (130 Cu / 5130)</t>
  </si>
  <si>
    <t>Té cuivre égal femelle-femelle-femelle D. 18 (130 Cu / 5130)</t>
  </si>
  <si>
    <t>Tube cuivre écroui (en barre) D 12</t>
  </si>
  <si>
    <t>ML</t>
  </si>
  <si>
    <t>Tube cuivre écroui (en barre) D 14</t>
  </si>
  <si>
    <t>Tube cuivre écroui (en barre) D 18</t>
  </si>
  <si>
    <t>Pot à boues magnétique 3/4''</t>
  </si>
  <si>
    <t>Ensemble de filtre pour installation chauffage</t>
  </si>
  <si>
    <t>Tubes IRL Ø 16 mm</t>
  </si>
  <si>
    <t>Collier instacable Ø 16-32 mm</t>
  </si>
  <si>
    <t>Câble U-1000 R2V cuivre rigide 3x1.5 mm²</t>
  </si>
  <si>
    <t>Collier simple, 7 x 150 acier bichromaté D.tube 12 mm</t>
  </si>
  <si>
    <t>Collier simple, 7 x 150 acier bichromaté D.tube 14 mm</t>
  </si>
  <si>
    <t>Collier simple, 7 x 150 acier bichromaté D.tube 18 mm</t>
  </si>
  <si>
    <t>Rosace conique zinguée hauteur 9 mm</t>
  </si>
  <si>
    <t>Patte à vis bois en acier D. 7 long. 40 mm</t>
  </si>
  <si>
    <t>Cheville en nylon pour brique et béton dimensions 12x60 pour vis à bois D. 8-10</t>
  </si>
  <si>
    <t>Main d'oeuvre</t>
  </si>
  <si>
    <t>H</t>
  </si>
  <si>
    <t>Pâte à joint spécial gaz (agrée GDF) 125 ml</t>
  </si>
  <si>
    <t>Câble H05RR-F souple 2x1.5 mm²</t>
  </si>
  <si>
    <t>Patte à vis bois PVB 7x40 pour embase 7x150 en acier bichromaté</t>
  </si>
  <si>
    <t>Rosace conique RC 14</t>
  </si>
  <si>
    <t>Collier simple isophonique (CSI 28) 7x150 en acier bichromaté</t>
  </si>
  <si>
    <t>Tube cuivre écroui (en barre) D 28</t>
  </si>
  <si>
    <t>Transpalette manuel 2,2 T pour 1 jour</t>
  </si>
  <si>
    <t>J</t>
  </si>
  <si>
    <t>Thermostat ambiance digital</t>
  </si>
  <si>
    <t>Boîtier alarme 1 sonnerie 1 voyant 1 bouton</t>
  </si>
  <si>
    <t>Coffret d'alarme incendie</t>
  </si>
  <si>
    <t>Extincteur à poudre chaufferie fioul gaz 6 kg</t>
  </si>
  <si>
    <t>Extincteur à poudre chaufferie gaz 6kg</t>
  </si>
  <si>
    <t>Chaudière au sol fioul à condensation, chauffage 25 kW et ECS accumulée (ballon intégré 120 litres), version ventouse ou cheminée</t>
  </si>
  <si>
    <t>Bouteille d'oxygène 1 m3 1000 litres</t>
  </si>
  <si>
    <t>Bouteille d'acétylène 0.8 m3 800 litres</t>
  </si>
  <si>
    <t>Baguette de brasure du cuivre Ø 2 mm 1 kg = 80 baguettes = 40 ml</t>
  </si>
  <si>
    <t>Chaudière au sol fioul à condensation, chauffage 25 kW et ECS accumulée (ballon integré 120 litres), version ventouse ou cheminée</t>
  </si>
  <si>
    <t xml:space="preserve">Robinet à boisseau sphérique à passage intégral FF poignée 3/4'' </t>
  </si>
  <si>
    <t xml:space="preserve">Robinet à boisseau sphérique à passage intégral FF poignée 1'' </t>
  </si>
  <si>
    <t>Bobinot de Filasse de lin poupée de 80 gr</t>
  </si>
  <si>
    <t>Joint étanche boîte de 600 gr</t>
  </si>
  <si>
    <t xml:space="preserve">Chaudière au sol fioul à condensation, pour chauffage seulement 25 kW, version ventouse ou cheminée </t>
  </si>
  <si>
    <t>Chaudière au sol fioul à condensation, chauffage seul 25 kW, version ventouse ou cheminée</t>
  </si>
  <si>
    <t xml:space="preserve">Chaudière murale gaz à condensation, chauffage 24 kW et ECS accumulée (ballon integré 128 litres), version ventouse ou cheminée </t>
  </si>
  <si>
    <t xml:space="preserve">Baguette de brasure du cuivre Ø 2 mm 1 kg = 80 baguettes = 40 ml </t>
  </si>
  <si>
    <t xml:space="preserve">Chaudière au sol gaz à condensation, chauffage 24 kW et ECS accumulée (ballon integré 128 litres), version ventouse ou cheminée </t>
  </si>
  <si>
    <t xml:space="preserve">Robinet à tournant sphérique gaz FF à poignée jaune D.3/4 </t>
  </si>
  <si>
    <t>Robinet à boisseau sphérique à passage intégral FF poignée 3/4''</t>
  </si>
  <si>
    <t>Robinet à boisseau sphérique à passage intégral FF poignée 1''</t>
  </si>
  <si>
    <t>Chaudière murale gaz à condensation, chauffage 24 kW et ECS accumulée (ballon intégré 105 litres), version ventouse ou cheminée</t>
  </si>
  <si>
    <t>Chaudière au sol gaz à condensation, chauffage 24 kW et ECS accumulée (ballon integré 105 litres), version ventouse ou cheminée</t>
  </si>
  <si>
    <t>Robinet à tournant sphérique gaz FF à poignée jaune D.3/4</t>
  </si>
  <si>
    <t xml:space="preserve">Bobinot de Filasse de lin poupée de 80 gr </t>
  </si>
  <si>
    <t>Adaptateur sortie cheminée Ø 80/125 à 125</t>
  </si>
  <si>
    <t>Adaptateur cheminée Ø 80/125 à 125 mm</t>
  </si>
  <si>
    <t>Adaptateur sortie cheminée Ø 80</t>
  </si>
  <si>
    <t>Adaptateur cheminée Ø 80</t>
  </si>
  <si>
    <t>Chaudières à Granulés Bois (de 6mm) corps acier, Classe 3, Puissance de 6,4 à 31,6 kW, alimentation intégrée avec réserve de 300 litres. L1m45 x P1m19 x H1m43. Racc. fumées 130, Racc. hydr. 1''</t>
  </si>
  <si>
    <t>Chaudière granulés de bois 6 mm - 6,4-31,6 kW pour réserve intégrée 300 l à remplissage manuel</t>
  </si>
  <si>
    <t>Tuyau inox soudé en continu, longueur 95 cm D. 130</t>
  </si>
  <si>
    <t>Tuyau inox soudé en continu, longueur 45 cm D.130</t>
  </si>
  <si>
    <t>Coude à facettes 90° soudé D.130</t>
  </si>
  <si>
    <t>Robinet à boisseau sphérique à passage intégral MF poignée 1</t>
  </si>
  <si>
    <t>Cheville SX D. 8 longueur 40 mm</t>
  </si>
  <si>
    <t>Collier de fixation pour tuyau fumée inox D. 130</t>
  </si>
  <si>
    <t xml:space="preserve">Raccord union droit mâle-femelle à visser laiton brossé D.1'' </t>
  </si>
  <si>
    <t>Régulateur de température ambiante</t>
  </si>
  <si>
    <t>Radiateur modèle fabrication standard 1537 mm x 500 mm avec résistance 300 W</t>
  </si>
  <si>
    <t>Corps thermostatique équerre à visser D.3/8'' Kv 0,34</t>
  </si>
  <si>
    <t>Tête thermostatique commande et sonde intégrées</t>
  </si>
  <si>
    <t>Raccord de réglage équerre à mémoire à visser D.3/8''</t>
  </si>
  <si>
    <t>Sèche serviette Ht.850 mm largeur 400 mm P. 327 W   300 W</t>
  </si>
  <si>
    <t>Cheville métallique électrozingué D. 13 longueur 65 mm avec vis à tête 6 pans 8x70 mm pour vis à pas métriques (HM 8x65 STH)</t>
  </si>
  <si>
    <t xml:space="preserve">Kit adaptateur avec tête pour radiateur à robinetterie intégrée permet l'instal- lation des têtes sur des mécanismes </t>
  </si>
  <si>
    <t>Tête thermostatique pour radiateur à robinetterie intégrée avec écrou</t>
  </si>
  <si>
    <r>
      <rPr>
        <b/>
        <i/>
        <sz val="10"/>
        <rFont val="Arial"/>
        <family val="2"/>
      </rPr>
      <t xml:space="preserve">Nouveaux tarifs 2023 </t>
    </r>
    <r>
      <rPr>
        <i/>
        <sz val="10"/>
        <rFont val="Arial"/>
        <family val="2"/>
      </rPr>
      <t>- Mise à jour : 03/01/2023</t>
    </r>
  </si>
  <si>
    <t>batappli.fr copyright 2023, marque déposée numéro 4855781
Avertissement : les ouvrages proposés dans cette liste sont donnés à titre d’exemple.
SYSTEMLOG ne peut être tenue responsable de leurs utilisations.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</si>
</sst>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0.00"/>
  </numFmts>
  <fonts count="9" x14ac:knownFonts="1">
    <font>
      <sz val="10"/>
      <name val="Arial"/>
      <charset val="1"/>
    </font>
    <font>
      <sz val="10"/>
      <color indexed="0"/>
      <name val="Arial"/>
      <family val="2"/>
    </font>
    <font>
      <i/>
      <sz val="10"/>
      <color indexed="23"/>
      <name val="Arial"/>
      <family val="2"/>
    </font>
    <font>
      <sz val="10"/>
      <color rgb="FF000000"/>
      <name val="Arial"/>
      <family val="2"/>
    </font>
    <font>
      <b/>
      <sz val="10"/>
      <color indexed="0"/>
      <name val="Arial"/>
      <family val="2"/>
    </font>
    <font>
      <b/>
      <sz val="10"/>
      <name val="Arial"/>
      <family val="2"/>
    </font>
    <font>
      <i/>
      <sz val="10"/>
      <color indexed="23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8">
    <xf numFmtId="0" fontId="0" fillId="0" borderId="0" xfId="0"/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164" fontId="2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/>
    <xf numFmtId="4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164" fontId="4" fillId="0" borderId="0" xfId="0" applyNumberFormat="1" applyFont="1" applyFill="1" applyBorder="1" applyAlignment="1" applyProtection="1">
      <alignment horizontal="right" vertical="center"/>
    </xf>
    <xf numFmtId="0" fontId="4" fillId="0" borderId="4" xfId="0" applyNumberFormat="1" applyFont="1" applyFill="1" applyBorder="1" applyAlignment="1" applyProtection="1">
      <alignment horizontal="center"/>
    </xf>
    <xf numFmtId="0" fontId="4" fillId="0" borderId="5" xfId="0" applyNumberFormat="1" applyFont="1" applyFill="1" applyBorder="1" applyAlignment="1" applyProtection="1">
      <alignment horizontal="center"/>
    </xf>
    <xf numFmtId="0" fontId="4" fillId="0" borderId="6" xfId="0" applyNumberFormat="1" applyFont="1" applyFill="1" applyBorder="1" applyAlignment="1" applyProtection="1">
      <alignment horizontal="center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164" fontId="4" fillId="0" borderId="8" xfId="0" applyNumberFormat="1" applyFont="1" applyFill="1" applyBorder="1" applyAlignment="1" applyProtection="1">
      <alignment horizontal="right" vertical="center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164" fontId="2" fillId="0" borderId="8" xfId="0" applyNumberFormat="1" applyFont="1" applyFill="1" applyBorder="1" applyAlignment="1" applyProtection="1">
      <alignment horizontal="right" vertical="center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4" fontId="2" fillId="0" borderId="10" xfId="0" applyNumberFormat="1" applyFont="1" applyFill="1" applyBorder="1" applyAlignment="1" applyProtection="1">
      <alignment horizontal="right" vertical="center"/>
    </xf>
    <xf numFmtId="164" fontId="2" fillId="0" borderId="10" xfId="0" applyNumberFormat="1" applyFont="1" applyFill="1" applyBorder="1" applyAlignment="1" applyProtection="1">
      <alignment horizontal="right" vertical="center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" fillId="0" borderId="10" xfId="0" applyNumberFormat="1" applyFont="1" applyFill="1" applyBorder="1" applyAlignment="1" applyProtection="1">
      <alignment horizontal="left" vertical="center"/>
    </xf>
    <xf numFmtId="164" fontId="2" fillId="0" borderId="11" xfId="0" applyNumberFormat="1" applyFont="1" applyFill="1" applyBorder="1" applyAlignment="1" applyProtection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81"/>
  <sheetViews>
    <sheetView tabSelected="1" workbookViewId="0">
      <selection activeCell="N160" sqref="N160"/>
    </sheetView>
  </sheetViews>
  <sheetFormatPr baseColWidth="10" defaultRowHeight="12.75" x14ac:dyDescent="0.2"/>
  <cols>
    <col min="1" max="1" width="2.85546875" customWidth="1"/>
    <col min="2" max="2" width="57.140625" customWidth="1"/>
    <col min="3" max="8" width="11.28515625"/>
    <col min="9" max="9" width="18.5703125" customWidth="1"/>
    <col min="10" max="10" width="11.28515625"/>
  </cols>
  <sheetData>
    <row r="2" spans="2:10" x14ac:dyDescent="0.2">
      <c r="B2" s="27" t="s">
        <v>90</v>
      </c>
      <c r="C2" s="27"/>
      <c r="D2" s="27"/>
      <c r="E2" s="27"/>
      <c r="F2" s="27"/>
      <c r="G2" s="27"/>
      <c r="H2" s="27"/>
      <c r="I2" s="27"/>
      <c r="J2" s="27"/>
    </row>
    <row r="3" spans="2:10" x14ac:dyDescent="0.2">
      <c r="B3" s="1"/>
    </row>
    <row r="4" spans="2:10" ht="13.5" thickBot="1" x14ac:dyDescent="0.25"/>
    <row r="5" spans="2:10" s="6" customFormat="1" x14ac:dyDescent="0.2">
      <c r="B5" s="10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2" t="s">
        <v>8</v>
      </c>
    </row>
    <row r="6" spans="2:10" s="6" customFormat="1" ht="38.25" x14ac:dyDescent="0.2">
      <c r="B6" s="13" t="s">
        <v>47</v>
      </c>
      <c r="C6" s="7">
        <f>C7*F7+C8*F8+C9*F9+C10*F10+C11*F11+C12*F12+C13*F13+C14*F14+C15*F15+C16*F16+C17*F17+C18*F18+C19*F19+C20*F20+C21*F21+C22*F22+C23*F23+C24*F24+C25*F25+C26*F26+C27*F27+C28*F28+C29*F29+C30*F30+C31*F31+C32*F32+C33*F33+C34*F34+C35*F35</f>
        <v>6445.2833099999989</v>
      </c>
      <c r="D6" s="7">
        <v>1.5</v>
      </c>
      <c r="E6" s="9">
        <f>C6*D6</f>
        <v>9667.9249649999983</v>
      </c>
      <c r="F6" s="7">
        <v>1</v>
      </c>
      <c r="G6" s="8" t="s">
        <v>5</v>
      </c>
      <c r="H6" s="8"/>
      <c r="I6" s="9">
        <v>20</v>
      </c>
      <c r="J6" s="14">
        <f>E6*F6</f>
        <v>9667.9249649999983</v>
      </c>
    </row>
    <row r="7" spans="2:10" x14ac:dyDescent="0.2">
      <c r="B7" s="15" t="s">
        <v>48</v>
      </c>
      <c r="C7" s="3">
        <v>0.06</v>
      </c>
      <c r="D7" s="3">
        <v>1.5</v>
      </c>
      <c r="E7" s="5">
        <f t="shared" ref="E7:E70" si="0">C7*D7</f>
        <v>0.09</v>
      </c>
      <c r="F7" s="3">
        <v>10.231</v>
      </c>
      <c r="G7" s="4" t="s">
        <v>9</v>
      </c>
      <c r="H7" s="2"/>
      <c r="I7" s="5">
        <v>20</v>
      </c>
      <c r="J7" s="16">
        <f t="shared" ref="J7:J70" si="1">E7*F7</f>
        <v>0.92079</v>
      </c>
    </row>
    <row r="8" spans="2:10" x14ac:dyDescent="0.2">
      <c r="B8" s="15" t="s">
        <v>49</v>
      </c>
      <c r="C8" s="3">
        <v>7.0000000000000007E-2</v>
      </c>
      <c r="D8" s="3">
        <v>1.571</v>
      </c>
      <c r="E8" s="5">
        <f t="shared" si="0"/>
        <v>0.10997000000000001</v>
      </c>
      <c r="F8" s="3">
        <v>9.3010000000000002</v>
      </c>
      <c r="G8" s="4" t="s">
        <v>9</v>
      </c>
      <c r="H8" s="2"/>
      <c r="I8" s="5">
        <v>20</v>
      </c>
      <c r="J8" s="16">
        <f t="shared" si="1"/>
        <v>1.0228309700000002</v>
      </c>
    </row>
    <row r="9" spans="2:10" ht="25.5" x14ac:dyDescent="0.2">
      <c r="B9" s="15" t="s">
        <v>50</v>
      </c>
      <c r="C9" s="3">
        <v>0.02</v>
      </c>
      <c r="D9" s="3">
        <v>1.5</v>
      </c>
      <c r="E9" s="5">
        <f t="shared" si="0"/>
        <v>0.03</v>
      </c>
      <c r="F9" s="3">
        <v>73.433999999999997</v>
      </c>
      <c r="G9" s="4" t="s">
        <v>10</v>
      </c>
      <c r="H9" s="2"/>
      <c r="I9" s="5">
        <v>20</v>
      </c>
      <c r="J9" s="16">
        <f t="shared" si="1"/>
        <v>2.20302</v>
      </c>
    </row>
    <row r="10" spans="2:10" x14ac:dyDescent="0.2">
      <c r="B10" s="17" t="s">
        <v>11</v>
      </c>
      <c r="C10" s="3">
        <v>0.64</v>
      </c>
      <c r="D10" s="3">
        <v>1.5</v>
      </c>
      <c r="E10" s="5">
        <f t="shared" si="0"/>
        <v>0.96</v>
      </c>
      <c r="F10" s="3">
        <v>0.27</v>
      </c>
      <c r="G10" s="4" t="s">
        <v>5</v>
      </c>
      <c r="H10" s="2"/>
      <c r="I10" s="5">
        <v>20</v>
      </c>
      <c r="J10" s="16">
        <f t="shared" si="1"/>
        <v>0.25919999999999999</v>
      </c>
    </row>
    <row r="11" spans="2:10" x14ac:dyDescent="0.2">
      <c r="B11" s="17" t="s">
        <v>12</v>
      </c>
      <c r="C11" s="3">
        <v>0.51</v>
      </c>
      <c r="D11" s="3">
        <v>1.51</v>
      </c>
      <c r="E11" s="5">
        <f t="shared" si="0"/>
        <v>0.77010000000000001</v>
      </c>
      <c r="F11" s="3">
        <v>0.54</v>
      </c>
      <c r="G11" s="4" t="s">
        <v>5</v>
      </c>
      <c r="H11" s="2"/>
      <c r="I11" s="5">
        <v>20</v>
      </c>
      <c r="J11" s="16">
        <f t="shared" si="1"/>
        <v>0.41585400000000006</v>
      </c>
    </row>
    <row r="12" spans="2:10" x14ac:dyDescent="0.2">
      <c r="B12" s="17" t="s">
        <v>13</v>
      </c>
      <c r="C12" s="3">
        <v>0.95</v>
      </c>
      <c r="D12" s="3">
        <v>1.5049999999999999</v>
      </c>
      <c r="E12" s="5">
        <f t="shared" si="0"/>
        <v>1.4297499999999999</v>
      </c>
      <c r="F12" s="3">
        <v>0.54</v>
      </c>
      <c r="G12" s="4" t="s">
        <v>5</v>
      </c>
      <c r="H12" s="2"/>
      <c r="I12" s="5">
        <v>20</v>
      </c>
      <c r="J12" s="16">
        <f t="shared" si="1"/>
        <v>0.772065</v>
      </c>
    </row>
    <row r="13" spans="2:10" x14ac:dyDescent="0.2">
      <c r="B13" s="17" t="s">
        <v>14</v>
      </c>
      <c r="C13" s="3">
        <v>3.06</v>
      </c>
      <c r="D13" s="3">
        <v>1.5</v>
      </c>
      <c r="E13" s="5">
        <f t="shared" si="0"/>
        <v>4.59</v>
      </c>
      <c r="F13" s="3">
        <v>7.0000000000000007E-2</v>
      </c>
      <c r="G13" s="4" t="s">
        <v>5</v>
      </c>
      <c r="H13" s="2"/>
      <c r="I13" s="5">
        <v>20</v>
      </c>
      <c r="J13" s="16">
        <f t="shared" si="1"/>
        <v>0.32130000000000003</v>
      </c>
    </row>
    <row r="14" spans="2:10" x14ac:dyDescent="0.2">
      <c r="B14" s="17" t="s">
        <v>15</v>
      </c>
      <c r="C14" s="3">
        <v>2.4</v>
      </c>
      <c r="D14" s="3">
        <v>1.5</v>
      </c>
      <c r="E14" s="5">
        <f t="shared" si="0"/>
        <v>3.5999999999999996</v>
      </c>
      <c r="F14" s="3">
        <v>0.14000000000000001</v>
      </c>
      <c r="G14" s="4" t="s">
        <v>5</v>
      </c>
      <c r="H14" s="2"/>
      <c r="I14" s="5">
        <v>20</v>
      </c>
      <c r="J14" s="16">
        <f t="shared" si="1"/>
        <v>0.504</v>
      </c>
    </row>
    <row r="15" spans="2:10" x14ac:dyDescent="0.2">
      <c r="B15" s="17" t="s">
        <v>16</v>
      </c>
      <c r="C15" s="3">
        <v>3.94</v>
      </c>
      <c r="D15" s="3">
        <v>1.5</v>
      </c>
      <c r="E15" s="5">
        <f t="shared" si="0"/>
        <v>5.91</v>
      </c>
      <c r="F15" s="3">
        <v>0.14000000000000001</v>
      </c>
      <c r="G15" s="4" t="s">
        <v>5</v>
      </c>
      <c r="H15" s="2"/>
      <c r="I15" s="5">
        <v>20</v>
      </c>
      <c r="J15" s="16">
        <f t="shared" si="1"/>
        <v>0.82740000000000014</v>
      </c>
    </row>
    <row r="16" spans="2:10" x14ac:dyDescent="0.2">
      <c r="B16" s="17" t="s">
        <v>17</v>
      </c>
      <c r="C16" s="3">
        <v>8.7100000000000009</v>
      </c>
      <c r="D16" s="3">
        <v>1.5009999999999999</v>
      </c>
      <c r="E16" s="5">
        <f t="shared" si="0"/>
        <v>13.07371</v>
      </c>
      <c r="F16" s="3">
        <v>1.03</v>
      </c>
      <c r="G16" s="4" t="s">
        <v>18</v>
      </c>
      <c r="H16" s="2"/>
      <c r="I16" s="5">
        <v>20</v>
      </c>
      <c r="J16" s="16">
        <f t="shared" si="1"/>
        <v>13.4659213</v>
      </c>
    </row>
    <row r="17" spans="2:10" x14ac:dyDescent="0.2">
      <c r="B17" s="17" t="s">
        <v>19</v>
      </c>
      <c r="C17" s="3">
        <v>9.9700000000000006</v>
      </c>
      <c r="D17" s="3">
        <v>1.5009999999999999</v>
      </c>
      <c r="E17" s="5">
        <f t="shared" si="0"/>
        <v>14.964969999999999</v>
      </c>
      <c r="F17" s="3">
        <v>2.06</v>
      </c>
      <c r="G17" s="4" t="s">
        <v>18</v>
      </c>
      <c r="H17" s="2"/>
      <c r="I17" s="5">
        <v>20</v>
      </c>
      <c r="J17" s="16">
        <f t="shared" si="1"/>
        <v>30.827838199999999</v>
      </c>
    </row>
    <row r="18" spans="2:10" x14ac:dyDescent="0.2">
      <c r="B18" s="17" t="s">
        <v>20</v>
      </c>
      <c r="C18" s="3">
        <v>13.52</v>
      </c>
      <c r="D18" s="3">
        <v>1.5</v>
      </c>
      <c r="E18" s="5">
        <f t="shared" si="0"/>
        <v>20.28</v>
      </c>
      <c r="F18" s="3">
        <v>2.06</v>
      </c>
      <c r="G18" s="4" t="s">
        <v>18</v>
      </c>
      <c r="H18" s="2"/>
      <c r="I18" s="5">
        <v>20</v>
      </c>
      <c r="J18" s="16">
        <f t="shared" si="1"/>
        <v>41.776800000000001</v>
      </c>
    </row>
    <row r="19" spans="2:10" x14ac:dyDescent="0.2">
      <c r="B19" s="17" t="s">
        <v>21</v>
      </c>
      <c r="C19" s="3">
        <v>156.80000000000001</v>
      </c>
      <c r="D19" s="3">
        <v>1.5</v>
      </c>
      <c r="E19" s="5">
        <f t="shared" si="0"/>
        <v>235.20000000000002</v>
      </c>
      <c r="F19" s="3">
        <v>1</v>
      </c>
      <c r="G19" s="4" t="s">
        <v>5</v>
      </c>
      <c r="H19" s="2"/>
      <c r="I19" s="5">
        <v>20</v>
      </c>
      <c r="J19" s="16">
        <f t="shared" si="1"/>
        <v>235.20000000000002</v>
      </c>
    </row>
    <row r="20" spans="2:10" x14ac:dyDescent="0.2">
      <c r="B20" s="17" t="s">
        <v>22</v>
      </c>
      <c r="C20" s="3">
        <v>37.1</v>
      </c>
      <c r="D20" s="3">
        <v>1.5</v>
      </c>
      <c r="E20" s="5">
        <f t="shared" si="0"/>
        <v>55.650000000000006</v>
      </c>
      <c r="F20" s="3">
        <v>1</v>
      </c>
      <c r="G20" s="4" t="s">
        <v>5</v>
      </c>
      <c r="H20" s="2"/>
      <c r="I20" s="5">
        <v>20</v>
      </c>
      <c r="J20" s="16">
        <f t="shared" si="1"/>
        <v>55.650000000000006</v>
      </c>
    </row>
    <row r="21" spans="2:10" ht="38.25" x14ac:dyDescent="0.2">
      <c r="B21" s="15" t="s">
        <v>51</v>
      </c>
      <c r="C21" s="3">
        <v>5799.5</v>
      </c>
      <c r="D21" s="3">
        <v>1.5</v>
      </c>
      <c r="E21" s="5">
        <f t="shared" si="0"/>
        <v>8699.25</v>
      </c>
      <c r="F21" s="3">
        <v>1</v>
      </c>
      <c r="G21" s="4" t="s">
        <v>5</v>
      </c>
      <c r="H21" s="2"/>
      <c r="I21" s="5">
        <v>20</v>
      </c>
      <c r="J21" s="16">
        <f t="shared" si="1"/>
        <v>8699.25</v>
      </c>
    </row>
    <row r="22" spans="2:10" x14ac:dyDescent="0.2">
      <c r="B22" s="15" t="s">
        <v>52</v>
      </c>
      <c r="C22" s="3">
        <v>13.36</v>
      </c>
      <c r="D22" s="3">
        <v>1.5</v>
      </c>
      <c r="E22" s="5">
        <f t="shared" si="0"/>
        <v>20.04</v>
      </c>
      <c r="F22" s="3">
        <v>2</v>
      </c>
      <c r="G22" s="4" t="s">
        <v>5</v>
      </c>
      <c r="H22" s="2"/>
      <c r="I22" s="5">
        <v>20</v>
      </c>
      <c r="J22" s="16">
        <f t="shared" si="1"/>
        <v>40.08</v>
      </c>
    </row>
    <row r="23" spans="2:10" x14ac:dyDescent="0.2">
      <c r="B23" s="15" t="s">
        <v>53</v>
      </c>
      <c r="C23" s="3">
        <v>20.22</v>
      </c>
      <c r="D23" s="3">
        <v>1.5</v>
      </c>
      <c r="E23" s="5">
        <f t="shared" si="0"/>
        <v>30.33</v>
      </c>
      <c r="F23" s="3">
        <v>2</v>
      </c>
      <c r="G23" s="4" t="s">
        <v>5</v>
      </c>
      <c r="H23" s="2"/>
      <c r="I23" s="5">
        <v>20</v>
      </c>
      <c r="J23" s="16">
        <f t="shared" si="1"/>
        <v>60.66</v>
      </c>
    </row>
    <row r="24" spans="2:10" x14ac:dyDescent="0.2">
      <c r="B24" s="17" t="s">
        <v>23</v>
      </c>
      <c r="C24" s="3">
        <v>0.48</v>
      </c>
      <c r="D24" s="3">
        <v>1.5</v>
      </c>
      <c r="E24" s="5">
        <f t="shared" si="0"/>
        <v>0.72</v>
      </c>
      <c r="F24" s="3">
        <v>4.2</v>
      </c>
      <c r="G24" s="4" t="s">
        <v>18</v>
      </c>
      <c r="H24" s="2"/>
      <c r="I24" s="5">
        <v>20</v>
      </c>
      <c r="J24" s="16">
        <f t="shared" si="1"/>
        <v>3.024</v>
      </c>
    </row>
    <row r="25" spans="2:10" x14ac:dyDescent="0.2">
      <c r="B25" s="17" t="s">
        <v>24</v>
      </c>
      <c r="C25" s="3">
        <v>0.47</v>
      </c>
      <c r="D25" s="3">
        <v>1.5109999999999999</v>
      </c>
      <c r="E25" s="5">
        <f t="shared" si="0"/>
        <v>0.71016999999999986</v>
      </c>
      <c r="F25" s="3">
        <v>12</v>
      </c>
      <c r="G25" s="4" t="s">
        <v>5</v>
      </c>
      <c r="H25" s="2"/>
      <c r="I25" s="5">
        <v>20</v>
      </c>
      <c r="J25" s="16">
        <f t="shared" si="1"/>
        <v>8.5220399999999987</v>
      </c>
    </row>
    <row r="26" spans="2:10" x14ac:dyDescent="0.2">
      <c r="B26" s="17" t="s">
        <v>25</v>
      </c>
      <c r="C26" s="3">
        <v>0.65</v>
      </c>
      <c r="D26" s="3">
        <v>1.508</v>
      </c>
      <c r="E26" s="5">
        <f t="shared" si="0"/>
        <v>0.98020000000000007</v>
      </c>
      <c r="F26" s="3">
        <v>4.2</v>
      </c>
      <c r="G26" s="4" t="s">
        <v>18</v>
      </c>
      <c r="H26" s="2"/>
      <c r="I26" s="5">
        <v>20</v>
      </c>
      <c r="J26" s="16">
        <f t="shared" si="1"/>
        <v>4.1168400000000007</v>
      </c>
    </row>
    <row r="27" spans="2:10" x14ac:dyDescent="0.2">
      <c r="B27" s="17" t="s">
        <v>26</v>
      </c>
      <c r="C27" s="3">
        <v>0.06</v>
      </c>
      <c r="D27" s="3">
        <v>1.5</v>
      </c>
      <c r="E27" s="5">
        <f t="shared" si="0"/>
        <v>0.09</v>
      </c>
      <c r="F27" s="3">
        <v>1.3</v>
      </c>
      <c r="G27" s="4" t="s">
        <v>5</v>
      </c>
      <c r="H27" s="2"/>
      <c r="I27" s="5">
        <v>20</v>
      </c>
      <c r="J27" s="16">
        <f t="shared" si="1"/>
        <v>0.11699999999999999</v>
      </c>
    </row>
    <row r="28" spans="2:10" x14ac:dyDescent="0.2">
      <c r="B28" s="17" t="s">
        <v>27</v>
      </c>
      <c r="C28" s="3">
        <v>0.06</v>
      </c>
      <c r="D28" s="3">
        <v>1.5</v>
      </c>
      <c r="E28" s="5">
        <f t="shared" si="0"/>
        <v>0.09</v>
      </c>
      <c r="F28" s="3">
        <v>2.6</v>
      </c>
      <c r="G28" s="4" t="s">
        <v>5</v>
      </c>
      <c r="H28" s="2"/>
      <c r="I28" s="5">
        <v>20</v>
      </c>
      <c r="J28" s="16">
        <f t="shared" si="1"/>
        <v>0.23399999999999999</v>
      </c>
    </row>
    <row r="29" spans="2:10" x14ac:dyDescent="0.2">
      <c r="B29" s="17" t="s">
        <v>28</v>
      </c>
      <c r="C29" s="3">
        <v>0.08</v>
      </c>
      <c r="D29" s="3">
        <v>1.5</v>
      </c>
      <c r="E29" s="5">
        <f t="shared" si="0"/>
        <v>0.12</v>
      </c>
      <c r="F29" s="3">
        <v>2.6</v>
      </c>
      <c r="G29" s="4" t="s">
        <v>5</v>
      </c>
      <c r="H29" s="2"/>
      <c r="I29" s="5">
        <v>20</v>
      </c>
      <c r="J29" s="16">
        <f t="shared" si="1"/>
        <v>0.312</v>
      </c>
    </row>
    <row r="30" spans="2:10" x14ac:dyDescent="0.2">
      <c r="B30" s="17" t="s">
        <v>29</v>
      </c>
      <c r="C30" s="3">
        <v>0.84</v>
      </c>
      <c r="D30" s="3">
        <v>1.5</v>
      </c>
      <c r="E30" s="5">
        <f t="shared" si="0"/>
        <v>1.26</v>
      </c>
      <c r="F30" s="3">
        <v>6.5</v>
      </c>
      <c r="G30" s="4" t="s">
        <v>5</v>
      </c>
      <c r="H30" s="2"/>
      <c r="I30" s="5">
        <v>20</v>
      </c>
      <c r="J30" s="16">
        <f t="shared" si="1"/>
        <v>8.19</v>
      </c>
    </row>
    <row r="31" spans="2:10" x14ac:dyDescent="0.2">
      <c r="B31" s="17" t="s">
        <v>30</v>
      </c>
      <c r="C31" s="3">
        <v>0.04</v>
      </c>
      <c r="D31" s="3">
        <v>1.5</v>
      </c>
      <c r="E31" s="5">
        <f t="shared" si="0"/>
        <v>0.06</v>
      </c>
      <c r="F31" s="3">
        <v>6.5</v>
      </c>
      <c r="G31" s="4" t="s">
        <v>5</v>
      </c>
      <c r="H31" s="2"/>
      <c r="I31" s="5">
        <v>20</v>
      </c>
      <c r="J31" s="16">
        <f t="shared" si="1"/>
        <v>0.39</v>
      </c>
    </row>
    <row r="32" spans="2:10" ht="25.5" x14ac:dyDescent="0.2">
      <c r="B32" s="17" t="s">
        <v>31</v>
      </c>
      <c r="C32" s="3">
        <v>0.14000000000000001</v>
      </c>
      <c r="D32" s="3">
        <v>1.5</v>
      </c>
      <c r="E32" s="5">
        <f t="shared" si="0"/>
        <v>0.21000000000000002</v>
      </c>
      <c r="F32" s="3">
        <v>6.5</v>
      </c>
      <c r="G32" s="4" t="s">
        <v>5</v>
      </c>
      <c r="H32" s="2"/>
      <c r="I32" s="5">
        <v>20</v>
      </c>
      <c r="J32" s="16">
        <f t="shared" si="1"/>
        <v>1.3650000000000002</v>
      </c>
    </row>
    <row r="33" spans="2:10" x14ac:dyDescent="0.2">
      <c r="B33" s="15" t="s">
        <v>54</v>
      </c>
      <c r="C33" s="3">
        <v>6.92</v>
      </c>
      <c r="D33" s="3">
        <v>1.5</v>
      </c>
      <c r="E33" s="5">
        <f t="shared" si="0"/>
        <v>10.379999999999999</v>
      </c>
      <c r="F33" s="3">
        <v>0.2</v>
      </c>
      <c r="G33" s="4" t="s">
        <v>5</v>
      </c>
      <c r="H33" s="2"/>
      <c r="I33" s="5">
        <v>20</v>
      </c>
      <c r="J33" s="16">
        <f t="shared" si="1"/>
        <v>2.0760000000000001</v>
      </c>
    </row>
    <row r="34" spans="2:10" x14ac:dyDescent="0.2">
      <c r="B34" s="15" t="s">
        <v>55</v>
      </c>
      <c r="C34" s="3">
        <v>11.42</v>
      </c>
      <c r="D34" s="3">
        <v>1.5</v>
      </c>
      <c r="E34" s="5">
        <f t="shared" si="0"/>
        <v>17.13</v>
      </c>
      <c r="F34" s="3">
        <v>0.2</v>
      </c>
      <c r="G34" s="4" t="s">
        <v>5</v>
      </c>
      <c r="H34" s="2"/>
      <c r="I34" s="5">
        <v>20</v>
      </c>
      <c r="J34" s="16">
        <f t="shared" si="1"/>
        <v>3.4260000000000002</v>
      </c>
    </row>
    <row r="35" spans="2:10" x14ac:dyDescent="0.2">
      <c r="B35" s="17" t="s">
        <v>32</v>
      </c>
      <c r="C35" s="3">
        <v>30</v>
      </c>
      <c r="D35" s="3">
        <v>1.5</v>
      </c>
      <c r="E35" s="5">
        <f t="shared" si="0"/>
        <v>45</v>
      </c>
      <c r="F35" s="3">
        <v>10.048</v>
      </c>
      <c r="G35" s="4" t="s">
        <v>33</v>
      </c>
      <c r="H35" s="2"/>
      <c r="I35" s="5">
        <v>20</v>
      </c>
      <c r="J35" s="16">
        <f t="shared" si="1"/>
        <v>452.16</v>
      </c>
    </row>
    <row r="36" spans="2:10" s="6" customFormat="1" ht="25.5" x14ac:dyDescent="0.2">
      <c r="B36" s="13" t="s">
        <v>56</v>
      </c>
      <c r="C36" s="7">
        <f>C37*F37+C38*F38+C39*F39+C40*F40+C41*F41+C42*F42+C43*F43+C44*F44+C45*F45+C46*F46+C47*F47+C48*F48+C49*F49+C50*F50+C51*F51+C52*F52+C53*F53+C54*F54+C55*F55+C56*F56+C57*F57+C58*F58+C59*F59+C60*F60+C61*F61+C62*F62+C63*F63+C64*F64+C65*F65</f>
        <v>5383.1750799999982</v>
      </c>
      <c r="D36" s="7">
        <v>1.5</v>
      </c>
      <c r="E36" s="9">
        <f t="shared" si="0"/>
        <v>8074.7626199999977</v>
      </c>
      <c r="F36" s="7">
        <v>1</v>
      </c>
      <c r="G36" s="8" t="s">
        <v>5</v>
      </c>
      <c r="H36" s="8"/>
      <c r="I36" s="9">
        <v>20</v>
      </c>
      <c r="J36" s="14">
        <f t="shared" si="1"/>
        <v>8074.7626199999977</v>
      </c>
    </row>
    <row r="37" spans="2:10" x14ac:dyDescent="0.2">
      <c r="B37" s="15" t="s">
        <v>48</v>
      </c>
      <c r="C37" s="3">
        <v>0.06</v>
      </c>
      <c r="D37" s="3">
        <v>1.5</v>
      </c>
      <c r="E37" s="5">
        <f t="shared" si="0"/>
        <v>0.09</v>
      </c>
      <c r="F37" s="3">
        <v>8.2370000000000001</v>
      </c>
      <c r="G37" s="4" t="s">
        <v>9</v>
      </c>
      <c r="H37" s="2"/>
      <c r="I37" s="5">
        <v>20</v>
      </c>
      <c r="J37" s="16">
        <f t="shared" si="1"/>
        <v>0.74132999999999993</v>
      </c>
    </row>
    <row r="38" spans="2:10" x14ac:dyDescent="0.2">
      <c r="B38" s="15" t="s">
        <v>49</v>
      </c>
      <c r="C38" s="3">
        <v>7.0000000000000007E-2</v>
      </c>
      <c r="D38" s="3">
        <v>1.571</v>
      </c>
      <c r="E38" s="5">
        <f t="shared" si="0"/>
        <v>0.10997000000000001</v>
      </c>
      <c r="F38" s="3">
        <v>7.4880000000000004</v>
      </c>
      <c r="G38" s="4" t="s">
        <v>9</v>
      </c>
      <c r="H38" s="2"/>
      <c r="I38" s="5">
        <v>20</v>
      </c>
      <c r="J38" s="16">
        <f t="shared" si="1"/>
        <v>0.82345536000000019</v>
      </c>
    </row>
    <row r="39" spans="2:10" ht="25.5" x14ac:dyDescent="0.2">
      <c r="B39" s="15" t="s">
        <v>50</v>
      </c>
      <c r="C39" s="3">
        <v>0.02</v>
      </c>
      <c r="D39" s="3">
        <v>1.5</v>
      </c>
      <c r="E39" s="5">
        <f t="shared" si="0"/>
        <v>0.03</v>
      </c>
      <c r="F39" s="3">
        <v>59.14</v>
      </c>
      <c r="G39" s="4" t="s">
        <v>10</v>
      </c>
      <c r="H39" s="2"/>
      <c r="I39" s="5">
        <v>20</v>
      </c>
      <c r="J39" s="16">
        <f t="shared" si="1"/>
        <v>1.7742</v>
      </c>
    </row>
    <row r="40" spans="2:10" x14ac:dyDescent="0.2">
      <c r="B40" s="17" t="s">
        <v>11</v>
      </c>
      <c r="C40" s="3">
        <v>0.64</v>
      </c>
      <c r="D40" s="3">
        <v>1.5</v>
      </c>
      <c r="E40" s="5">
        <f t="shared" si="0"/>
        <v>0.96</v>
      </c>
      <c r="F40" s="3">
        <v>0.27</v>
      </c>
      <c r="G40" s="4" t="s">
        <v>5</v>
      </c>
      <c r="H40" s="2"/>
      <c r="I40" s="5">
        <v>20</v>
      </c>
      <c r="J40" s="16">
        <f t="shared" si="1"/>
        <v>0.25919999999999999</v>
      </c>
    </row>
    <row r="41" spans="2:10" x14ac:dyDescent="0.2">
      <c r="B41" s="17" t="s">
        <v>12</v>
      </c>
      <c r="C41" s="3">
        <v>0.51</v>
      </c>
      <c r="D41" s="3">
        <v>1.51</v>
      </c>
      <c r="E41" s="5">
        <f t="shared" si="0"/>
        <v>0.77010000000000001</v>
      </c>
      <c r="F41" s="3">
        <v>0.27</v>
      </c>
      <c r="G41" s="4" t="s">
        <v>5</v>
      </c>
      <c r="H41" s="2"/>
      <c r="I41" s="5">
        <v>20</v>
      </c>
      <c r="J41" s="16">
        <f t="shared" si="1"/>
        <v>0.20792700000000003</v>
      </c>
    </row>
    <row r="42" spans="2:10" x14ac:dyDescent="0.2">
      <c r="B42" s="17" t="s">
        <v>13</v>
      </c>
      <c r="C42" s="3">
        <v>0.95</v>
      </c>
      <c r="D42" s="3">
        <v>1.5049999999999999</v>
      </c>
      <c r="E42" s="5">
        <f t="shared" si="0"/>
        <v>1.4297499999999999</v>
      </c>
      <c r="F42" s="3">
        <v>0.54</v>
      </c>
      <c r="G42" s="4" t="s">
        <v>5</v>
      </c>
      <c r="H42" s="2"/>
      <c r="I42" s="5">
        <v>20</v>
      </c>
      <c r="J42" s="16">
        <f t="shared" si="1"/>
        <v>0.772065</v>
      </c>
    </row>
    <row r="43" spans="2:10" x14ac:dyDescent="0.2">
      <c r="B43" s="17" t="s">
        <v>14</v>
      </c>
      <c r="C43" s="3">
        <v>3.06</v>
      </c>
      <c r="D43" s="3">
        <v>1.5</v>
      </c>
      <c r="E43" s="5">
        <f t="shared" si="0"/>
        <v>4.59</v>
      </c>
      <c r="F43" s="3">
        <v>7.0000000000000007E-2</v>
      </c>
      <c r="G43" s="4" t="s">
        <v>5</v>
      </c>
      <c r="H43" s="2"/>
      <c r="I43" s="5">
        <v>20</v>
      </c>
      <c r="J43" s="16">
        <f t="shared" si="1"/>
        <v>0.32130000000000003</v>
      </c>
    </row>
    <row r="44" spans="2:10" x14ac:dyDescent="0.2">
      <c r="B44" s="17" t="s">
        <v>15</v>
      </c>
      <c r="C44" s="3">
        <v>2.4</v>
      </c>
      <c r="D44" s="3">
        <v>1.5</v>
      </c>
      <c r="E44" s="5">
        <f t="shared" si="0"/>
        <v>3.5999999999999996</v>
      </c>
      <c r="F44" s="3">
        <v>7.0000000000000007E-2</v>
      </c>
      <c r="G44" s="4" t="s">
        <v>5</v>
      </c>
      <c r="H44" s="2"/>
      <c r="I44" s="5">
        <v>20</v>
      </c>
      <c r="J44" s="16">
        <f t="shared" si="1"/>
        <v>0.252</v>
      </c>
    </row>
    <row r="45" spans="2:10" x14ac:dyDescent="0.2">
      <c r="B45" s="17" t="s">
        <v>16</v>
      </c>
      <c r="C45" s="3">
        <v>3.94</v>
      </c>
      <c r="D45" s="3">
        <v>1.5</v>
      </c>
      <c r="E45" s="5">
        <f t="shared" si="0"/>
        <v>5.91</v>
      </c>
      <c r="F45" s="3">
        <v>0.14000000000000001</v>
      </c>
      <c r="G45" s="4" t="s">
        <v>5</v>
      </c>
      <c r="H45" s="2"/>
      <c r="I45" s="5">
        <v>20</v>
      </c>
      <c r="J45" s="16">
        <f t="shared" si="1"/>
        <v>0.82740000000000014</v>
      </c>
    </row>
    <row r="46" spans="2:10" x14ac:dyDescent="0.2">
      <c r="B46" s="17" t="s">
        <v>17</v>
      </c>
      <c r="C46" s="3">
        <v>8.7100000000000009</v>
      </c>
      <c r="D46" s="3">
        <v>1.5009999999999999</v>
      </c>
      <c r="E46" s="5">
        <f t="shared" si="0"/>
        <v>13.07371</v>
      </c>
      <c r="F46" s="3">
        <v>1.03</v>
      </c>
      <c r="G46" s="4" t="s">
        <v>18</v>
      </c>
      <c r="H46" s="2"/>
      <c r="I46" s="5">
        <v>20</v>
      </c>
      <c r="J46" s="16">
        <f t="shared" si="1"/>
        <v>13.4659213</v>
      </c>
    </row>
    <row r="47" spans="2:10" x14ac:dyDescent="0.2">
      <c r="B47" s="17" t="s">
        <v>19</v>
      </c>
      <c r="C47" s="3">
        <v>9.9700000000000006</v>
      </c>
      <c r="D47" s="3">
        <v>1.5009999999999999</v>
      </c>
      <c r="E47" s="5">
        <f t="shared" si="0"/>
        <v>14.964969999999999</v>
      </c>
      <c r="F47" s="3">
        <v>1.03</v>
      </c>
      <c r="G47" s="4" t="s">
        <v>18</v>
      </c>
      <c r="H47" s="2"/>
      <c r="I47" s="5">
        <v>20</v>
      </c>
      <c r="J47" s="16">
        <f t="shared" si="1"/>
        <v>15.413919099999999</v>
      </c>
    </row>
    <row r="48" spans="2:10" x14ac:dyDescent="0.2">
      <c r="B48" s="17" t="s">
        <v>20</v>
      </c>
      <c r="C48" s="3">
        <v>13.52</v>
      </c>
      <c r="D48" s="3">
        <v>1.5</v>
      </c>
      <c r="E48" s="5">
        <f t="shared" si="0"/>
        <v>20.28</v>
      </c>
      <c r="F48" s="3">
        <v>2.06</v>
      </c>
      <c r="G48" s="4" t="s">
        <v>18</v>
      </c>
      <c r="H48" s="2"/>
      <c r="I48" s="5">
        <v>20</v>
      </c>
      <c r="J48" s="16">
        <f t="shared" si="1"/>
        <v>41.776800000000001</v>
      </c>
    </row>
    <row r="49" spans="2:10" x14ac:dyDescent="0.2">
      <c r="B49" s="17" t="s">
        <v>21</v>
      </c>
      <c r="C49" s="3">
        <v>156.80000000000001</v>
      </c>
      <c r="D49" s="3">
        <v>1.5</v>
      </c>
      <c r="E49" s="5">
        <f t="shared" si="0"/>
        <v>235.20000000000002</v>
      </c>
      <c r="F49" s="3">
        <v>1</v>
      </c>
      <c r="G49" s="4" t="s">
        <v>5</v>
      </c>
      <c r="H49" s="2"/>
      <c r="I49" s="5">
        <v>20</v>
      </c>
      <c r="J49" s="16">
        <f t="shared" si="1"/>
        <v>235.20000000000002</v>
      </c>
    </row>
    <row r="50" spans="2:10" x14ac:dyDescent="0.2">
      <c r="B50" s="17" t="s">
        <v>22</v>
      </c>
      <c r="C50" s="3">
        <v>37.1</v>
      </c>
      <c r="D50" s="3">
        <v>1.5</v>
      </c>
      <c r="E50" s="5">
        <f t="shared" si="0"/>
        <v>55.650000000000006</v>
      </c>
      <c r="F50" s="3">
        <v>1</v>
      </c>
      <c r="G50" s="4" t="s">
        <v>5</v>
      </c>
      <c r="H50" s="2"/>
      <c r="I50" s="5">
        <v>20</v>
      </c>
      <c r="J50" s="16">
        <f t="shared" si="1"/>
        <v>55.650000000000006</v>
      </c>
    </row>
    <row r="51" spans="2:10" ht="25.5" x14ac:dyDescent="0.2">
      <c r="B51" s="15" t="s">
        <v>57</v>
      </c>
      <c r="C51" s="3">
        <v>4781.7</v>
      </c>
      <c r="D51" s="3">
        <v>1.5</v>
      </c>
      <c r="E51" s="5">
        <f t="shared" si="0"/>
        <v>7172.5499999999993</v>
      </c>
      <c r="F51" s="3">
        <v>1</v>
      </c>
      <c r="G51" s="4" t="s">
        <v>5</v>
      </c>
      <c r="H51" s="2"/>
      <c r="I51" s="5">
        <v>20</v>
      </c>
      <c r="J51" s="16">
        <f t="shared" si="1"/>
        <v>7172.5499999999993</v>
      </c>
    </row>
    <row r="52" spans="2:10" x14ac:dyDescent="0.2">
      <c r="B52" s="15" t="s">
        <v>52</v>
      </c>
      <c r="C52" s="3">
        <v>13.36</v>
      </c>
      <c r="D52" s="3">
        <v>1.5</v>
      </c>
      <c r="E52" s="5">
        <f t="shared" si="0"/>
        <v>20.04</v>
      </c>
      <c r="F52" s="3">
        <v>1</v>
      </c>
      <c r="G52" s="4" t="s">
        <v>5</v>
      </c>
      <c r="H52" s="2"/>
      <c r="I52" s="5">
        <v>20</v>
      </c>
      <c r="J52" s="16">
        <f t="shared" si="1"/>
        <v>20.04</v>
      </c>
    </row>
    <row r="53" spans="2:10" x14ac:dyDescent="0.2">
      <c r="B53" s="15" t="s">
        <v>53</v>
      </c>
      <c r="C53" s="3">
        <v>20.22</v>
      </c>
      <c r="D53" s="3">
        <v>1.5</v>
      </c>
      <c r="E53" s="5">
        <f t="shared" si="0"/>
        <v>30.33</v>
      </c>
      <c r="F53" s="3">
        <v>2</v>
      </c>
      <c r="G53" s="4" t="s">
        <v>5</v>
      </c>
      <c r="H53" s="2"/>
      <c r="I53" s="5">
        <v>20</v>
      </c>
      <c r="J53" s="16">
        <f t="shared" si="1"/>
        <v>60.66</v>
      </c>
    </row>
    <row r="54" spans="2:10" x14ac:dyDescent="0.2">
      <c r="B54" s="17" t="s">
        <v>23</v>
      </c>
      <c r="C54" s="3">
        <v>0.48</v>
      </c>
      <c r="D54" s="3">
        <v>1.5</v>
      </c>
      <c r="E54" s="5">
        <f t="shared" si="0"/>
        <v>0.72</v>
      </c>
      <c r="F54" s="3">
        <v>4.2</v>
      </c>
      <c r="G54" s="4" t="s">
        <v>18</v>
      </c>
      <c r="H54" s="2"/>
      <c r="I54" s="5">
        <v>20</v>
      </c>
      <c r="J54" s="16">
        <f t="shared" si="1"/>
        <v>3.024</v>
      </c>
    </row>
    <row r="55" spans="2:10" x14ac:dyDescent="0.2">
      <c r="B55" s="17" t="s">
        <v>24</v>
      </c>
      <c r="C55" s="3">
        <v>0.47</v>
      </c>
      <c r="D55" s="3">
        <v>1.5109999999999999</v>
      </c>
      <c r="E55" s="5">
        <f t="shared" si="0"/>
        <v>0.71016999999999986</v>
      </c>
      <c r="F55" s="3">
        <v>12</v>
      </c>
      <c r="G55" s="4" t="s">
        <v>5</v>
      </c>
      <c r="H55" s="2"/>
      <c r="I55" s="5">
        <v>20</v>
      </c>
      <c r="J55" s="16">
        <f t="shared" si="1"/>
        <v>8.5220399999999987</v>
      </c>
    </row>
    <row r="56" spans="2:10" x14ac:dyDescent="0.2">
      <c r="B56" s="17" t="s">
        <v>25</v>
      </c>
      <c r="C56" s="3">
        <v>0.65</v>
      </c>
      <c r="D56" s="3">
        <v>1.508</v>
      </c>
      <c r="E56" s="5">
        <f t="shared" si="0"/>
        <v>0.98020000000000007</v>
      </c>
      <c r="F56" s="3">
        <v>4.2</v>
      </c>
      <c r="G56" s="4" t="s">
        <v>18</v>
      </c>
      <c r="H56" s="2"/>
      <c r="I56" s="5">
        <v>20</v>
      </c>
      <c r="J56" s="16">
        <f t="shared" si="1"/>
        <v>4.1168400000000007</v>
      </c>
    </row>
    <row r="57" spans="2:10" x14ac:dyDescent="0.2">
      <c r="B57" s="17" t="s">
        <v>26</v>
      </c>
      <c r="C57" s="3">
        <v>0.06</v>
      </c>
      <c r="D57" s="3">
        <v>1.5</v>
      </c>
      <c r="E57" s="5">
        <f t="shared" si="0"/>
        <v>0.09</v>
      </c>
      <c r="F57" s="3">
        <v>1.3</v>
      </c>
      <c r="G57" s="4" t="s">
        <v>5</v>
      </c>
      <c r="H57" s="2"/>
      <c r="I57" s="5">
        <v>20</v>
      </c>
      <c r="J57" s="16">
        <f t="shared" si="1"/>
        <v>0.11699999999999999</v>
      </c>
    </row>
    <row r="58" spans="2:10" x14ac:dyDescent="0.2">
      <c r="B58" s="17" t="s">
        <v>27</v>
      </c>
      <c r="C58" s="3">
        <v>0.06</v>
      </c>
      <c r="D58" s="3">
        <v>1.5</v>
      </c>
      <c r="E58" s="5">
        <f t="shared" si="0"/>
        <v>0.09</v>
      </c>
      <c r="F58" s="3">
        <v>1.3</v>
      </c>
      <c r="G58" s="4" t="s">
        <v>5</v>
      </c>
      <c r="H58" s="2"/>
      <c r="I58" s="5">
        <v>20</v>
      </c>
      <c r="J58" s="16">
        <f t="shared" si="1"/>
        <v>0.11699999999999999</v>
      </c>
    </row>
    <row r="59" spans="2:10" x14ac:dyDescent="0.2">
      <c r="B59" s="17" t="s">
        <v>28</v>
      </c>
      <c r="C59" s="3">
        <v>0.08</v>
      </c>
      <c r="D59" s="3">
        <v>1.5</v>
      </c>
      <c r="E59" s="5">
        <f t="shared" si="0"/>
        <v>0.12</v>
      </c>
      <c r="F59" s="3">
        <v>2.6</v>
      </c>
      <c r="G59" s="4" t="s">
        <v>5</v>
      </c>
      <c r="H59" s="2"/>
      <c r="I59" s="5">
        <v>20</v>
      </c>
      <c r="J59" s="16">
        <f t="shared" si="1"/>
        <v>0.312</v>
      </c>
    </row>
    <row r="60" spans="2:10" x14ac:dyDescent="0.2">
      <c r="B60" s="17" t="s">
        <v>29</v>
      </c>
      <c r="C60" s="3">
        <v>0.84</v>
      </c>
      <c r="D60" s="3">
        <v>1.5</v>
      </c>
      <c r="E60" s="5">
        <f t="shared" si="0"/>
        <v>1.26</v>
      </c>
      <c r="F60" s="3">
        <v>5.2</v>
      </c>
      <c r="G60" s="4" t="s">
        <v>5</v>
      </c>
      <c r="H60" s="2"/>
      <c r="I60" s="5">
        <v>20</v>
      </c>
      <c r="J60" s="16">
        <f t="shared" si="1"/>
        <v>6.5520000000000005</v>
      </c>
    </row>
    <row r="61" spans="2:10" x14ac:dyDescent="0.2">
      <c r="B61" s="17" t="s">
        <v>30</v>
      </c>
      <c r="C61" s="3">
        <v>0.04</v>
      </c>
      <c r="D61" s="3">
        <v>1.5</v>
      </c>
      <c r="E61" s="5">
        <f t="shared" si="0"/>
        <v>0.06</v>
      </c>
      <c r="F61" s="3">
        <v>5.2</v>
      </c>
      <c r="G61" s="4" t="s">
        <v>5</v>
      </c>
      <c r="H61" s="2"/>
      <c r="I61" s="5">
        <v>20</v>
      </c>
      <c r="J61" s="16">
        <f t="shared" si="1"/>
        <v>0.312</v>
      </c>
    </row>
    <row r="62" spans="2:10" ht="25.5" x14ac:dyDescent="0.2">
      <c r="B62" s="17" t="s">
        <v>31</v>
      </c>
      <c r="C62" s="3">
        <v>0.14000000000000001</v>
      </c>
      <c r="D62" s="3">
        <v>1.5</v>
      </c>
      <c r="E62" s="5">
        <f t="shared" si="0"/>
        <v>0.21000000000000002</v>
      </c>
      <c r="F62" s="3">
        <v>5.2</v>
      </c>
      <c r="G62" s="4" t="s">
        <v>5</v>
      </c>
      <c r="H62" s="2"/>
      <c r="I62" s="5">
        <v>20</v>
      </c>
      <c r="J62" s="16">
        <f t="shared" si="1"/>
        <v>1.0920000000000001</v>
      </c>
    </row>
    <row r="63" spans="2:10" x14ac:dyDescent="0.2">
      <c r="B63" s="15" t="s">
        <v>54</v>
      </c>
      <c r="C63" s="3">
        <v>6.92</v>
      </c>
      <c r="D63" s="3">
        <v>1.5</v>
      </c>
      <c r="E63" s="5">
        <f t="shared" si="0"/>
        <v>10.379999999999999</v>
      </c>
      <c r="F63" s="3">
        <v>0.15</v>
      </c>
      <c r="G63" s="4" t="s">
        <v>5</v>
      </c>
      <c r="H63" s="2"/>
      <c r="I63" s="5">
        <v>20</v>
      </c>
      <c r="J63" s="16">
        <f t="shared" si="1"/>
        <v>1.5569999999999997</v>
      </c>
    </row>
    <row r="64" spans="2:10" x14ac:dyDescent="0.2">
      <c r="B64" s="15" t="s">
        <v>55</v>
      </c>
      <c r="C64" s="3">
        <v>11.42</v>
      </c>
      <c r="D64" s="3">
        <v>1.5</v>
      </c>
      <c r="E64" s="5">
        <f t="shared" si="0"/>
        <v>17.13</v>
      </c>
      <c r="F64" s="3">
        <v>0.15</v>
      </c>
      <c r="G64" s="4" t="s">
        <v>5</v>
      </c>
      <c r="H64" s="2"/>
      <c r="I64" s="5">
        <v>20</v>
      </c>
      <c r="J64" s="16">
        <f t="shared" si="1"/>
        <v>2.5694999999999997</v>
      </c>
    </row>
    <row r="65" spans="2:10" x14ac:dyDescent="0.2">
      <c r="B65" s="17" t="s">
        <v>32</v>
      </c>
      <c r="C65" s="3">
        <v>30</v>
      </c>
      <c r="D65" s="3">
        <v>1.5</v>
      </c>
      <c r="E65" s="5">
        <f t="shared" si="0"/>
        <v>45</v>
      </c>
      <c r="F65" s="3">
        <v>9.4640000000000004</v>
      </c>
      <c r="G65" s="4" t="s">
        <v>33</v>
      </c>
      <c r="H65" s="2"/>
      <c r="I65" s="5">
        <v>20</v>
      </c>
      <c r="J65" s="16">
        <f t="shared" si="1"/>
        <v>425.88</v>
      </c>
    </row>
    <row r="66" spans="2:10" s="6" customFormat="1" ht="38.25" x14ac:dyDescent="0.2">
      <c r="B66" s="13" t="s">
        <v>58</v>
      </c>
      <c r="C66" s="7">
        <f>C67*F67+C68*F68+C69*F69+C70*F70+C71*F71+C72*F72+C73*F73+C74*F74+C75*F75+C76*F76+C77*F77+C78*F78+C79*F79+C80*F80+C81*F81+C82*F82+C83*F83+C84*F84+C85*F85+C86*F86+C87*F87+C88*F88+C89*F89+C90*F90+C91*F91+C92*F92+C93*F93+C94*F94</f>
        <v>4196.1375100000005</v>
      </c>
      <c r="D66" s="7">
        <v>1.5</v>
      </c>
      <c r="E66" s="9">
        <f t="shared" si="0"/>
        <v>6294.2062650000007</v>
      </c>
      <c r="F66" s="7">
        <v>1</v>
      </c>
      <c r="G66" s="8" t="s">
        <v>5</v>
      </c>
      <c r="H66" s="8"/>
      <c r="I66" s="9">
        <v>20</v>
      </c>
      <c r="J66" s="14">
        <f t="shared" si="1"/>
        <v>6294.2062650000007</v>
      </c>
    </row>
    <row r="67" spans="2:10" x14ac:dyDescent="0.2">
      <c r="B67" s="15" t="s">
        <v>48</v>
      </c>
      <c r="C67" s="3">
        <v>0.06</v>
      </c>
      <c r="D67" s="3">
        <v>1.5</v>
      </c>
      <c r="E67" s="5">
        <f t="shared" si="0"/>
        <v>0.09</v>
      </c>
      <c r="F67" s="3">
        <v>10.231</v>
      </c>
      <c r="G67" s="4" t="s">
        <v>9</v>
      </c>
      <c r="H67" s="2"/>
      <c r="I67" s="5">
        <v>20</v>
      </c>
      <c r="J67" s="16">
        <f t="shared" si="1"/>
        <v>0.92079</v>
      </c>
    </row>
    <row r="68" spans="2:10" x14ac:dyDescent="0.2">
      <c r="B68" s="15" t="s">
        <v>49</v>
      </c>
      <c r="C68" s="3">
        <v>7.0000000000000007E-2</v>
      </c>
      <c r="D68" s="3">
        <v>1.571</v>
      </c>
      <c r="E68" s="5">
        <f t="shared" si="0"/>
        <v>0.10997000000000001</v>
      </c>
      <c r="F68" s="3">
        <v>9.3010000000000002</v>
      </c>
      <c r="G68" s="4" t="s">
        <v>9</v>
      </c>
      <c r="H68" s="2"/>
      <c r="I68" s="5">
        <v>20</v>
      </c>
      <c r="J68" s="16">
        <f t="shared" si="1"/>
        <v>1.0228309700000002</v>
      </c>
    </row>
    <row r="69" spans="2:10" ht="25.5" x14ac:dyDescent="0.2">
      <c r="B69" s="15" t="s">
        <v>59</v>
      </c>
      <c r="C69" s="3">
        <v>0.02</v>
      </c>
      <c r="D69" s="3">
        <v>1.5</v>
      </c>
      <c r="E69" s="5">
        <f t="shared" si="0"/>
        <v>0.03</v>
      </c>
      <c r="F69" s="3">
        <v>73.433999999999997</v>
      </c>
      <c r="G69" s="4" t="s">
        <v>10</v>
      </c>
      <c r="H69" s="2"/>
      <c r="I69" s="5">
        <v>20</v>
      </c>
      <c r="J69" s="16">
        <f t="shared" si="1"/>
        <v>2.20302</v>
      </c>
    </row>
    <row r="70" spans="2:10" x14ac:dyDescent="0.2">
      <c r="B70" s="17" t="s">
        <v>11</v>
      </c>
      <c r="C70" s="3">
        <v>0.64</v>
      </c>
      <c r="D70" s="3">
        <v>1.5</v>
      </c>
      <c r="E70" s="5">
        <f t="shared" si="0"/>
        <v>0.96</v>
      </c>
      <c r="F70" s="3">
        <v>0.27</v>
      </c>
      <c r="G70" s="4" t="s">
        <v>5</v>
      </c>
      <c r="H70" s="2"/>
      <c r="I70" s="5">
        <v>20</v>
      </c>
      <c r="J70" s="16">
        <f t="shared" si="1"/>
        <v>0.25919999999999999</v>
      </c>
    </row>
    <row r="71" spans="2:10" x14ac:dyDescent="0.2">
      <c r="B71" s="17" t="s">
        <v>12</v>
      </c>
      <c r="C71" s="3">
        <v>0.51</v>
      </c>
      <c r="D71" s="3">
        <v>1.51</v>
      </c>
      <c r="E71" s="5">
        <f t="shared" ref="E71:E134" si="2">C71*D71</f>
        <v>0.77010000000000001</v>
      </c>
      <c r="F71" s="3">
        <v>0.54</v>
      </c>
      <c r="G71" s="4" t="s">
        <v>5</v>
      </c>
      <c r="H71" s="2"/>
      <c r="I71" s="5">
        <v>20</v>
      </c>
      <c r="J71" s="16">
        <f t="shared" ref="J71:J134" si="3">E71*F71</f>
        <v>0.41585400000000006</v>
      </c>
    </row>
    <row r="72" spans="2:10" x14ac:dyDescent="0.2">
      <c r="B72" s="17" t="s">
        <v>13</v>
      </c>
      <c r="C72" s="3">
        <v>0.95</v>
      </c>
      <c r="D72" s="3">
        <v>1.5049999999999999</v>
      </c>
      <c r="E72" s="5">
        <f t="shared" si="2"/>
        <v>1.4297499999999999</v>
      </c>
      <c r="F72" s="3">
        <v>0.54</v>
      </c>
      <c r="G72" s="4" t="s">
        <v>5</v>
      </c>
      <c r="H72" s="2"/>
      <c r="I72" s="5">
        <v>20</v>
      </c>
      <c r="J72" s="16">
        <f t="shared" si="3"/>
        <v>0.772065</v>
      </c>
    </row>
    <row r="73" spans="2:10" x14ac:dyDescent="0.2">
      <c r="B73" s="17" t="s">
        <v>14</v>
      </c>
      <c r="C73" s="3">
        <v>3.06</v>
      </c>
      <c r="D73" s="3">
        <v>1.5</v>
      </c>
      <c r="E73" s="5">
        <f t="shared" si="2"/>
        <v>4.59</v>
      </c>
      <c r="F73" s="3">
        <v>7.0000000000000007E-2</v>
      </c>
      <c r="G73" s="4" t="s">
        <v>5</v>
      </c>
      <c r="H73" s="2"/>
      <c r="I73" s="5">
        <v>20</v>
      </c>
      <c r="J73" s="16">
        <f t="shared" si="3"/>
        <v>0.32130000000000003</v>
      </c>
    </row>
    <row r="74" spans="2:10" x14ac:dyDescent="0.2">
      <c r="B74" s="17" t="s">
        <v>15</v>
      </c>
      <c r="C74" s="3">
        <v>2.4</v>
      </c>
      <c r="D74" s="3">
        <v>1.5</v>
      </c>
      <c r="E74" s="5">
        <f t="shared" si="2"/>
        <v>3.5999999999999996</v>
      </c>
      <c r="F74" s="3">
        <v>0.14000000000000001</v>
      </c>
      <c r="G74" s="4" t="s">
        <v>5</v>
      </c>
      <c r="H74" s="2"/>
      <c r="I74" s="5">
        <v>20</v>
      </c>
      <c r="J74" s="16">
        <f t="shared" si="3"/>
        <v>0.504</v>
      </c>
    </row>
    <row r="75" spans="2:10" x14ac:dyDescent="0.2">
      <c r="B75" s="17" t="s">
        <v>16</v>
      </c>
      <c r="C75" s="3">
        <v>3.94</v>
      </c>
      <c r="D75" s="3">
        <v>1.5</v>
      </c>
      <c r="E75" s="5">
        <f t="shared" si="2"/>
        <v>5.91</v>
      </c>
      <c r="F75" s="3">
        <v>0.14000000000000001</v>
      </c>
      <c r="G75" s="4" t="s">
        <v>5</v>
      </c>
      <c r="H75" s="2"/>
      <c r="I75" s="5">
        <v>20</v>
      </c>
      <c r="J75" s="16">
        <f t="shared" si="3"/>
        <v>0.82740000000000014</v>
      </c>
    </row>
    <row r="76" spans="2:10" x14ac:dyDescent="0.2">
      <c r="B76" s="17" t="s">
        <v>17</v>
      </c>
      <c r="C76" s="3">
        <v>8.7100000000000009</v>
      </c>
      <c r="D76" s="3">
        <v>1.5009999999999999</v>
      </c>
      <c r="E76" s="5">
        <f t="shared" si="2"/>
        <v>13.07371</v>
      </c>
      <c r="F76" s="3">
        <v>1.03</v>
      </c>
      <c r="G76" s="4" t="s">
        <v>18</v>
      </c>
      <c r="H76" s="2"/>
      <c r="I76" s="5">
        <v>20</v>
      </c>
      <c r="J76" s="16">
        <f t="shared" si="3"/>
        <v>13.4659213</v>
      </c>
    </row>
    <row r="77" spans="2:10" x14ac:dyDescent="0.2">
      <c r="B77" s="17" t="s">
        <v>19</v>
      </c>
      <c r="C77" s="3">
        <v>9.9700000000000006</v>
      </c>
      <c r="D77" s="3">
        <v>1.5009999999999999</v>
      </c>
      <c r="E77" s="5">
        <f t="shared" si="2"/>
        <v>14.964969999999999</v>
      </c>
      <c r="F77" s="3">
        <v>2.06</v>
      </c>
      <c r="G77" s="4" t="s">
        <v>18</v>
      </c>
      <c r="H77" s="2"/>
      <c r="I77" s="5">
        <v>20</v>
      </c>
      <c r="J77" s="16">
        <f t="shared" si="3"/>
        <v>30.827838199999999</v>
      </c>
    </row>
    <row r="78" spans="2:10" x14ac:dyDescent="0.2">
      <c r="B78" s="17" t="s">
        <v>20</v>
      </c>
      <c r="C78" s="3">
        <v>13.52</v>
      </c>
      <c r="D78" s="3">
        <v>1.5</v>
      </c>
      <c r="E78" s="5">
        <f t="shared" si="2"/>
        <v>20.28</v>
      </c>
      <c r="F78" s="3">
        <v>2.06</v>
      </c>
      <c r="G78" s="4" t="s">
        <v>18</v>
      </c>
      <c r="H78" s="2"/>
      <c r="I78" s="5">
        <v>20</v>
      </c>
      <c r="J78" s="16">
        <f t="shared" si="3"/>
        <v>41.776800000000001</v>
      </c>
    </row>
    <row r="79" spans="2:10" ht="38.25" x14ac:dyDescent="0.2">
      <c r="B79" s="15" t="s">
        <v>60</v>
      </c>
      <c r="C79" s="3">
        <v>3564.4</v>
      </c>
      <c r="D79" s="3">
        <v>1.5</v>
      </c>
      <c r="E79" s="5">
        <f t="shared" si="2"/>
        <v>5346.6</v>
      </c>
      <c r="F79" s="3">
        <v>1</v>
      </c>
      <c r="G79" s="4" t="s">
        <v>5</v>
      </c>
      <c r="H79" s="2"/>
      <c r="I79" s="5">
        <v>20</v>
      </c>
      <c r="J79" s="16">
        <f t="shared" si="3"/>
        <v>5346.6</v>
      </c>
    </row>
    <row r="80" spans="2:10" x14ac:dyDescent="0.2">
      <c r="B80" s="17" t="s">
        <v>21</v>
      </c>
      <c r="C80" s="3">
        <v>156.80000000000001</v>
      </c>
      <c r="D80" s="3">
        <v>1.5</v>
      </c>
      <c r="E80" s="5">
        <f t="shared" si="2"/>
        <v>235.20000000000002</v>
      </c>
      <c r="F80" s="3">
        <v>1</v>
      </c>
      <c r="G80" s="4" t="s">
        <v>5</v>
      </c>
      <c r="H80" s="2"/>
      <c r="I80" s="5">
        <v>20</v>
      </c>
      <c r="J80" s="16">
        <f t="shared" si="3"/>
        <v>235.20000000000002</v>
      </c>
    </row>
    <row r="81" spans="2:10" x14ac:dyDescent="0.2">
      <c r="B81" s="17" t="s">
        <v>22</v>
      </c>
      <c r="C81" s="3">
        <v>37.1</v>
      </c>
      <c r="D81" s="3">
        <v>1.5</v>
      </c>
      <c r="E81" s="5">
        <f t="shared" si="2"/>
        <v>55.650000000000006</v>
      </c>
      <c r="F81" s="3">
        <v>1</v>
      </c>
      <c r="G81" s="4" t="s">
        <v>5</v>
      </c>
      <c r="H81" s="2"/>
      <c r="I81" s="5">
        <v>20</v>
      </c>
      <c r="J81" s="16">
        <f t="shared" si="3"/>
        <v>55.650000000000006</v>
      </c>
    </row>
    <row r="82" spans="2:10" x14ac:dyDescent="0.2">
      <c r="B82" s="15" t="s">
        <v>61</v>
      </c>
      <c r="C82" s="3">
        <v>9.5</v>
      </c>
      <c r="D82" s="3">
        <v>1.5</v>
      </c>
      <c r="E82" s="5">
        <f t="shared" si="2"/>
        <v>14.25</v>
      </c>
      <c r="F82" s="3">
        <v>1</v>
      </c>
      <c r="G82" s="4" t="s">
        <v>5</v>
      </c>
      <c r="H82" s="2"/>
      <c r="I82" s="5">
        <v>20</v>
      </c>
      <c r="J82" s="16">
        <f t="shared" si="3"/>
        <v>14.25</v>
      </c>
    </row>
    <row r="83" spans="2:10" x14ac:dyDescent="0.2">
      <c r="B83" s="15" t="s">
        <v>62</v>
      </c>
      <c r="C83" s="3">
        <v>13.36</v>
      </c>
      <c r="D83" s="3">
        <v>1.5</v>
      </c>
      <c r="E83" s="5">
        <f t="shared" si="2"/>
        <v>20.04</v>
      </c>
      <c r="F83" s="3">
        <v>2</v>
      </c>
      <c r="G83" s="4" t="s">
        <v>5</v>
      </c>
      <c r="H83" s="2"/>
      <c r="I83" s="5">
        <v>20</v>
      </c>
      <c r="J83" s="16">
        <f t="shared" si="3"/>
        <v>40.08</v>
      </c>
    </row>
    <row r="84" spans="2:10" x14ac:dyDescent="0.2">
      <c r="B84" s="15" t="s">
        <v>63</v>
      </c>
      <c r="C84" s="3">
        <v>20.22</v>
      </c>
      <c r="D84" s="3">
        <v>1.5</v>
      </c>
      <c r="E84" s="5">
        <f t="shared" si="2"/>
        <v>30.33</v>
      </c>
      <c r="F84" s="3">
        <v>2</v>
      </c>
      <c r="G84" s="4" t="s">
        <v>5</v>
      </c>
      <c r="H84" s="2"/>
      <c r="I84" s="5">
        <v>20</v>
      </c>
      <c r="J84" s="16">
        <f t="shared" si="3"/>
        <v>60.66</v>
      </c>
    </row>
    <row r="85" spans="2:10" x14ac:dyDescent="0.2">
      <c r="B85" s="17" t="s">
        <v>26</v>
      </c>
      <c r="C85" s="3">
        <v>0.06</v>
      </c>
      <c r="D85" s="3">
        <v>1.5</v>
      </c>
      <c r="E85" s="5">
        <f t="shared" si="2"/>
        <v>0.09</v>
      </c>
      <c r="F85" s="3">
        <v>1.3</v>
      </c>
      <c r="G85" s="4" t="s">
        <v>5</v>
      </c>
      <c r="H85" s="2"/>
      <c r="I85" s="5">
        <v>20</v>
      </c>
      <c r="J85" s="16">
        <f t="shared" si="3"/>
        <v>0.11699999999999999</v>
      </c>
    </row>
    <row r="86" spans="2:10" x14ac:dyDescent="0.2">
      <c r="B86" s="17" t="s">
        <v>27</v>
      </c>
      <c r="C86" s="3">
        <v>0.06</v>
      </c>
      <c r="D86" s="3">
        <v>1.5</v>
      </c>
      <c r="E86" s="5">
        <f t="shared" si="2"/>
        <v>0.09</v>
      </c>
      <c r="F86" s="3">
        <v>2.6</v>
      </c>
      <c r="G86" s="4" t="s">
        <v>5</v>
      </c>
      <c r="H86" s="2"/>
      <c r="I86" s="5">
        <v>20</v>
      </c>
      <c r="J86" s="16">
        <f t="shared" si="3"/>
        <v>0.23399999999999999</v>
      </c>
    </row>
    <row r="87" spans="2:10" x14ac:dyDescent="0.2">
      <c r="B87" s="17" t="s">
        <v>28</v>
      </c>
      <c r="C87" s="3">
        <v>0.08</v>
      </c>
      <c r="D87" s="3">
        <v>1.5</v>
      </c>
      <c r="E87" s="5">
        <f t="shared" si="2"/>
        <v>0.12</v>
      </c>
      <c r="F87" s="3">
        <v>2.6</v>
      </c>
      <c r="G87" s="4" t="s">
        <v>5</v>
      </c>
      <c r="H87" s="2"/>
      <c r="I87" s="5">
        <v>20</v>
      </c>
      <c r="J87" s="16">
        <f t="shared" si="3"/>
        <v>0.312</v>
      </c>
    </row>
    <row r="88" spans="2:10" x14ac:dyDescent="0.2">
      <c r="B88" s="17" t="s">
        <v>29</v>
      </c>
      <c r="C88" s="3">
        <v>0.84</v>
      </c>
      <c r="D88" s="3">
        <v>1.5</v>
      </c>
      <c r="E88" s="5">
        <f t="shared" si="2"/>
        <v>1.26</v>
      </c>
      <c r="F88" s="3">
        <v>6.5</v>
      </c>
      <c r="G88" s="4" t="s">
        <v>5</v>
      </c>
      <c r="H88" s="2"/>
      <c r="I88" s="5">
        <v>20</v>
      </c>
      <c r="J88" s="16">
        <f t="shared" si="3"/>
        <v>8.19</v>
      </c>
    </row>
    <row r="89" spans="2:10" x14ac:dyDescent="0.2">
      <c r="B89" s="17" t="s">
        <v>30</v>
      </c>
      <c r="C89" s="3">
        <v>0.04</v>
      </c>
      <c r="D89" s="3">
        <v>1.5</v>
      </c>
      <c r="E89" s="5">
        <f t="shared" si="2"/>
        <v>0.06</v>
      </c>
      <c r="F89" s="3">
        <v>6.5</v>
      </c>
      <c r="G89" s="4" t="s">
        <v>5</v>
      </c>
      <c r="H89" s="2"/>
      <c r="I89" s="5">
        <v>20</v>
      </c>
      <c r="J89" s="16">
        <f t="shared" si="3"/>
        <v>0.39</v>
      </c>
    </row>
    <row r="90" spans="2:10" ht="25.5" x14ac:dyDescent="0.2">
      <c r="B90" s="17" t="s">
        <v>31</v>
      </c>
      <c r="C90" s="3">
        <v>0.14000000000000001</v>
      </c>
      <c r="D90" s="3">
        <v>1.5</v>
      </c>
      <c r="E90" s="5">
        <f t="shared" si="2"/>
        <v>0.21000000000000002</v>
      </c>
      <c r="F90" s="3">
        <v>6.5</v>
      </c>
      <c r="G90" s="4" t="s">
        <v>5</v>
      </c>
      <c r="H90" s="2"/>
      <c r="I90" s="5">
        <v>20</v>
      </c>
      <c r="J90" s="16">
        <f t="shared" si="3"/>
        <v>1.3650000000000002</v>
      </c>
    </row>
    <row r="91" spans="2:10" x14ac:dyDescent="0.2">
      <c r="B91" s="15" t="s">
        <v>54</v>
      </c>
      <c r="C91" s="3">
        <v>6.92</v>
      </c>
      <c r="D91" s="3">
        <v>1.5</v>
      </c>
      <c r="E91" s="5">
        <f t="shared" si="2"/>
        <v>10.379999999999999</v>
      </c>
      <c r="F91" s="3">
        <v>0.2</v>
      </c>
      <c r="G91" s="4" t="s">
        <v>5</v>
      </c>
      <c r="H91" s="2"/>
      <c r="I91" s="5">
        <v>20</v>
      </c>
      <c r="J91" s="16">
        <f t="shared" si="3"/>
        <v>2.0760000000000001</v>
      </c>
    </row>
    <row r="92" spans="2:10" x14ac:dyDescent="0.2">
      <c r="B92" s="15" t="s">
        <v>55</v>
      </c>
      <c r="C92" s="3">
        <v>11.42</v>
      </c>
      <c r="D92" s="3">
        <v>1.5</v>
      </c>
      <c r="E92" s="5">
        <f t="shared" si="2"/>
        <v>17.13</v>
      </c>
      <c r="F92" s="3">
        <v>0.2</v>
      </c>
      <c r="G92" s="4" t="s">
        <v>5</v>
      </c>
      <c r="H92" s="2"/>
      <c r="I92" s="5">
        <v>20</v>
      </c>
      <c r="J92" s="16">
        <f t="shared" si="3"/>
        <v>3.4260000000000002</v>
      </c>
    </row>
    <row r="93" spans="2:10" x14ac:dyDescent="0.2">
      <c r="B93" s="17" t="s">
        <v>34</v>
      </c>
      <c r="C93" s="3">
        <v>4.67</v>
      </c>
      <c r="D93" s="3">
        <v>1.5009999999999999</v>
      </c>
      <c r="E93" s="5">
        <f t="shared" si="2"/>
        <v>7.009669999999999</v>
      </c>
      <c r="F93" s="3">
        <v>0.06</v>
      </c>
      <c r="G93" s="4" t="s">
        <v>5</v>
      </c>
      <c r="H93" s="2"/>
      <c r="I93" s="5">
        <v>20</v>
      </c>
      <c r="J93" s="16">
        <f t="shared" si="3"/>
        <v>0.4205801999999999</v>
      </c>
    </row>
    <row r="94" spans="2:10" x14ac:dyDescent="0.2">
      <c r="B94" s="17" t="s">
        <v>32</v>
      </c>
      <c r="C94" s="3">
        <v>30</v>
      </c>
      <c r="D94" s="3">
        <v>1.5</v>
      </c>
      <c r="E94" s="5">
        <f t="shared" si="2"/>
        <v>45</v>
      </c>
      <c r="F94" s="3">
        <v>9.6</v>
      </c>
      <c r="G94" s="4" t="s">
        <v>33</v>
      </c>
      <c r="H94" s="2"/>
      <c r="I94" s="5">
        <v>20</v>
      </c>
      <c r="J94" s="16">
        <f t="shared" si="3"/>
        <v>432</v>
      </c>
    </row>
    <row r="95" spans="2:10" s="6" customFormat="1" ht="38.25" x14ac:dyDescent="0.2">
      <c r="B95" s="13" t="s">
        <v>64</v>
      </c>
      <c r="C95" s="7">
        <f>C96*F96+C97*F97+C98*F98+C99*F99+C100*F100+C101*F101+C102*F102+C103*F103+C104*F104+C105*F105+C106*F106+C107*F107+C108*F108+C109*F109+C110*F110+C111*F111+C112*F112+C113*F113+C114*F114+C115*F115+C116*F116+C117*F117+C118*F118+C119*F119+C120*F120+C121*F121+C122*F122+C123*F123</f>
        <v>3339.3375100000003</v>
      </c>
      <c r="D95" s="7">
        <v>1.5</v>
      </c>
      <c r="E95" s="9">
        <f t="shared" si="2"/>
        <v>5009.006265</v>
      </c>
      <c r="F95" s="7">
        <v>1</v>
      </c>
      <c r="G95" s="8" t="s">
        <v>5</v>
      </c>
      <c r="H95" s="8"/>
      <c r="I95" s="9">
        <v>20</v>
      </c>
      <c r="J95" s="14">
        <f t="shared" si="3"/>
        <v>5009.006265</v>
      </c>
    </row>
    <row r="96" spans="2:10" x14ac:dyDescent="0.2">
      <c r="B96" s="15" t="s">
        <v>48</v>
      </c>
      <c r="C96" s="3">
        <v>0.06</v>
      </c>
      <c r="D96" s="3">
        <v>1.5</v>
      </c>
      <c r="E96" s="5">
        <f t="shared" si="2"/>
        <v>0.09</v>
      </c>
      <c r="F96" s="3">
        <v>10.231</v>
      </c>
      <c r="G96" s="4" t="s">
        <v>9</v>
      </c>
      <c r="H96" s="2"/>
      <c r="I96" s="5">
        <v>20</v>
      </c>
      <c r="J96" s="16">
        <f t="shared" si="3"/>
        <v>0.92079</v>
      </c>
    </row>
    <row r="97" spans="2:10" x14ac:dyDescent="0.2">
      <c r="B97" s="15" t="s">
        <v>49</v>
      </c>
      <c r="C97" s="3">
        <v>7.0000000000000007E-2</v>
      </c>
      <c r="D97" s="3">
        <v>1.571</v>
      </c>
      <c r="E97" s="5">
        <f t="shared" si="2"/>
        <v>0.10997000000000001</v>
      </c>
      <c r="F97" s="3">
        <v>9.3010000000000002</v>
      </c>
      <c r="G97" s="4" t="s">
        <v>9</v>
      </c>
      <c r="H97" s="2"/>
      <c r="I97" s="5">
        <v>20</v>
      </c>
      <c r="J97" s="16">
        <f t="shared" si="3"/>
        <v>1.0228309700000002</v>
      </c>
    </row>
    <row r="98" spans="2:10" ht="25.5" x14ac:dyDescent="0.2">
      <c r="B98" s="15" t="s">
        <v>50</v>
      </c>
      <c r="C98" s="3">
        <v>0.02</v>
      </c>
      <c r="D98" s="3">
        <v>1.5</v>
      </c>
      <c r="E98" s="5">
        <f t="shared" si="2"/>
        <v>0.03</v>
      </c>
      <c r="F98" s="3">
        <v>73.433999999999997</v>
      </c>
      <c r="G98" s="4" t="s">
        <v>10</v>
      </c>
      <c r="H98" s="2"/>
      <c r="I98" s="5">
        <v>20</v>
      </c>
      <c r="J98" s="16">
        <f t="shared" si="3"/>
        <v>2.20302</v>
      </c>
    </row>
    <row r="99" spans="2:10" x14ac:dyDescent="0.2">
      <c r="B99" s="17" t="s">
        <v>11</v>
      </c>
      <c r="C99" s="3">
        <v>0.64</v>
      </c>
      <c r="D99" s="3">
        <v>1.5</v>
      </c>
      <c r="E99" s="5">
        <f t="shared" si="2"/>
        <v>0.96</v>
      </c>
      <c r="F99" s="3">
        <v>0.27</v>
      </c>
      <c r="G99" s="4" t="s">
        <v>5</v>
      </c>
      <c r="H99" s="2"/>
      <c r="I99" s="5">
        <v>20</v>
      </c>
      <c r="J99" s="16">
        <f t="shared" si="3"/>
        <v>0.25919999999999999</v>
      </c>
    </row>
    <row r="100" spans="2:10" x14ac:dyDescent="0.2">
      <c r="B100" s="17" t="s">
        <v>12</v>
      </c>
      <c r="C100" s="3">
        <v>0.51</v>
      </c>
      <c r="D100" s="3">
        <v>1.51</v>
      </c>
      <c r="E100" s="5">
        <f t="shared" si="2"/>
        <v>0.77010000000000001</v>
      </c>
      <c r="F100" s="3">
        <v>0.54</v>
      </c>
      <c r="G100" s="4" t="s">
        <v>5</v>
      </c>
      <c r="H100" s="2"/>
      <c r="I100" s="5">
        <v>20</v>
      </c>
      <c r="J100" s="16">
        <f t="shared" si="3"/>
        <v>0.41585400000000006</v>
      </c>
    </row>
    <row r="101" spans="2:10" x14ac:dyDescent="0.2">
      <c r="B101" s="17" t="s">
        <v>13</v>
      </c>
      <c r="C101" s="3">
        <v>0.95</v>
      </c>
      <c r="D101" s="3">
        <v>1.5049999999999999</v>
      </c>
      <c r="E101" s="5">
        <f t="shared" si="2"/>
        <v>1.4297499999999999</v>
      </c>
      <c r="F101" s="3">
        <v>0.54</v>
      </c>
      <c r="G101" s="4" t="s">
        <v>5</v>
      </c>
      <c r="H101" s="2"/>
      <c r="I101" s="5">
        <v>20</v>
      </c>
      <c r="J101" s="16">
        <f t="shared" si="3"/>
        <v>0.772065</v>
      </c>
    </row>
    <row r="102" spans="2:10" x14ac:dyDescent="0.2">
      <c r="B102" s="17" t="s">
        <v>14</v>
      </c>
      <c r="C102" s="3">
        <v>3.06</v>
      </c>
      <c r="D102" s="3">
        <v>1.5</v>
      </c>
      <c r="E102" s="5">
        <f t="shared" si="2"/>
        <v>4.59</v>
      </c>
      <c r="F102" s="3">
        <v>7.0000000000000007E-2</v>
      </c>
      <c r="G102" s="4" t="s">
        <v>5</v>
      </c>
      <c r="H102" s="2"/>
      <c r="I102" s="5">
        <v>20</v>
      </c>
      <c r="J102" s="16">
        <f t="shared" si="3"/>
        <v>0.32130000000000003</v>
      </c>
    </row>
    <row r="103" spans="2:10" x14ac:dyDescent="0.2">
      <c r="B103" s="17" t="s">
        <v>15</v>
      </c>
      <c r="C103" s="3">
        <v>2.4</v>
      </c>
      <c r="D103" s="3">
        <v>1.5</v>
      </c>
      <c r="E103" s="5">
        <f t="shared" si="2"/>
        <v>3.5999999999999996</v>
      </c>
      <c r="F103" s="3">
        <v>0.14000000000000001</v>
      </c>
      <c r="G103" s="4" t="s">
        <v>5</v>
      </c>
      <c r="H103" s="2"/>
      <c r="I103" s="5">
        <v>20</v>
      </c>
      <c r="J103" s="16">
        <f t="shared" si="3"/>
        <v>0.504</v>
      </c>
    </row>
    <row r="104" spans="2:10" x14ac:dyDescent="0.2">
      <c r="B104" s="17" t="s">
        <v>16</v>
      </c>
      <c r="C104" s="3">
        <v>3.94</v>
      </c>
      <c r="D104" s="3">
        <v>1.5</v>
      </c>
      <c r="E104" s="5">
        <f t="shared" si="2"/>
        <v>5.91</v>
      </c>
      <c r="F104" s="3">
        <v>0.14000000000000001</v>
      </c>
      <c r="G104" s="4" t="s">
        <v>5</v>
      </c>
      <c r="H104" s="2"/>
      <c r="I104" s="5">
        <v>20</v>
      </c>
      <c r="J104" s="16">
        <f t="shared" si="3"/>
        <v>0.82740000000000014</v>
      </c>
    </row>
    <row r="105" spans="2:10" x14ac:dyDescent="0.2">
      <c r="B105" s="17" t="s">
        <v>17</v>
      </c>
      <c r="C105" s="3">
        <v>8.7100000000000009</v>
      </c>
      <c r="D105" s="3">
        <v>1.5009999999999999</v>
      </c>
      <c r="E105" s="5">
        <f t="shared" si="2"/>
        <v>13.07371</v>
      </c>
      <c r="F105" s="3">
        <v>1.03</v>
      </c>
      <c r="G105" s="4" t="s">
        <v>18</v>
      </c>
      <c r="H105" s="2"/>
      <c r="I105" s="5">
        <v>20</v>
      </c>
      <c r="J105" s="16">
        <f t="shared" si="3"/>
        <v>13.4659213</v>
      </c>
    </row>
    <row r="106" spans="2:10" x14ac:dyDescent="0.2">
      <c r="B106" s="17" t="s">
        <v>19</v>
      </c>
      <c r="C106" s="3">
        <v>9.9700000000000006</v>
      </c>
      <c r="D106" s="3">
        <v>1.5009999999999999</v>
      </c>
      <c r="E106" s="5">
        <f t="shared" si="2"/>
        <v>14.964969999999999</v>
      </c>
      <c r="F106" s="3">
        <v>2.06</v>
      </c>
      <c r="G106" s="4" t="s">
        <v>18</v>
      </c>
      <c r="H106" s="2"/>
      <c r="I106" s="5">
        <v>20</v>
      </c>
      <c r="J106" s="16">
        <f t="shared" si="3"/>
        <v>30.827838199999999</v>
      </c>
    </row>
    <row r="107" spans="2:10" x14ac:dyDescent="0.2">
      <c r="B107" s="17" t="s">
        <v>20</v>
      </c>
      <c r="C107" s="3">
        <v>13.52</v>
      </c>
      <c r="D107" s="3">
        <v>1.5</v>
      </c>
      <c r="E107" s="5">
        <f t="shared" si="2"/>
        <v>20.28</v>
      </c>
      <c r="F107" s="3">
        <v>2.06</v>
      </c>
      <c r="G107" s="4" t="s">
        <v>18</v>
      </c>
      <c r="H107" s="2"/>
      <c r="I107" s="5">
        <v>20</v>
      </c>
      <c r="J107" s="16">
        <f t="shared" si="3"/>
        <v>41.776800000000001</v>
      </c>
    </row>
    <row r="108" spans="2:10" ht="38.25" x14ac:dyDescent="0.2">
      <c r="B108" s="15" t="s">
        <v>65</v>
      </c>
      <c r="C108" s="3">
        <v>2707.6</v>
      </c>
      <c r="D108" s="3">
        <v>1.5</v>
      </c>
      <c r="E108" s="5">
        <f t="shared" si="2"/>
        <v>4061.3999999999996</v>
      </c>
      <c r="F108" s="3">
        <v>1</v>
      </c>
      <c r="G108" s="4" t="s">
        <v>5</v>
      </c>
      <c r="H108" s="2"/>
      <c r="I108" s="5">
        <v>20</v>
      </c>
      <c r="J108" s="16">
        <f t="shared" si="3"/>
        <v>4061.3999999999996</v>
      </c>
    </row>
    <row r="109" spans="2:10" x14ac:dyDescent="0.2">
      <c r="B109" s="17" t="s">
        <v>21</v>
      </c>
      <c r="C109" s="3">
        <v>156.80000000000001</v>
      </c>
      <c r="D109" s="3">
        <v>1.5</v>
      </c>
      <c r="E109" s="5">
        <f t="shared" si="2"/>
        <v>235.20000000000002</v>
      </c>
      <c r="F109" s="3">
        <v>1</v>
      </c>
      <c r="G109" s="4" t="s">
        <v>5</v>
      </c>
      <c r="H109" s="2"/>
      <c r="I109" s="5">
        <v>20</v>
      </c>
      <c r="J109" s="16">
        <f t="shared" si="3"/>
        <v>235.20000000000002</v>
      </c>
    </row>
    <row r="110" spans="2:10" x14ac:dyDescent="0.2">
      <c r="B110" s="17" t="s">
        <v>22</v>
      </c>
      <c r="C110" s="3">
        <v>37.1</v>
      </c>
      <c r="D110" s="3">
        <v>1.5</v>
      </c>
      <c r="E110" s="5">
        <f t="shared" si="2"/>
        <v>55.650000000000006</v>
      </c>
      <c r="F110" s="3">
        <v>1</v>
      </c>
      <c r="G110" s="4" t="s">
        <v>5</v>
      </c>
      <c r="H110" s="2"/>
      <c r="I110" s="5">
        <v>20</v>
      </c>
      <c r="J110" s="16">
        <f t="shared" si="3"/>
        <v>55.650000000000006</v>
      </c>
    </row>
    <row r="111" spans="2:10" x14ac:dyDescent="0.2">
      <c r="B111" s="15" t="s">
        <v>66</v>
      </c>
      <c r="C111" s="3">
        <v>9.5</v>
      </c>
      <c r="D111" s="3">
        <v>1.5</v>
      </c>
      <c r="E111" s="5">
        <f t="shared" si="2"/>
        <v>14.25</v>
      </c>
      <c r="F111" s="3">
        <v>1</v>
      </c>
      <c r="G111" s="4" t="s">
        <v>5</v>
      </c>
      <c r="H111" s="2"/>
      <c r="I111" s="5">
        <v>20</v>
      </c>
      <c r="J111" s="16">
        <f t="shared" si="3"/>
        <v>14.25</v>
      </c>
    </row>
    <row r="112" spans="2:10" x14ac:dyDescent="0.2">
      <c r="B112" s="15" t="s">
        <v>62</v>
      </c>
      <c r="C112" s="3">
        <v>13.36</v>
      </c>
      <c r="D112" s="3">
        <v>1.5</v>
      </c>
      <c r="E112" s="5">
        <f t="shared" si="2"/>
        <v>20.04</v>
      </c>
      <c r="F112" s="3">
        <v>2</v>
      </c>
      <c r="G112" s="4" t="s">
        <v>5</v>
      </c>
      <c r="H112" s="2"/>
      <c r="I112" s="5">
        <v>20</v>
      </c>
      <c r="J112" s="16">
        <f t="shared" si="3"/>
        <v>40.08</v>
      </c>
    </row>
    <row r="113" spans="2:10" x14ac:dyDescent="0.2">
      <c r="B113" s="15" t="s">
        <v>53</v>
      </c>
      <c r="C113" s="3">
        <v>20.22</v>
      </c>
      <c r="D113" s="3">
        <v>1.5</v>
      </c>
      <c r="E113" s="5">
        <f t="shared" si="2"/>
        <v>30.33</v>
      </c>
      <c r="F113" s="3">
        <v>2</v>
      </c>
      <c r="G113" s="4" t="s">
        <v>5</v>
      </c>
      <c r="H113" s="2"/>
      <c r="I113" s="5">
        <v>20</v>
      </c>
      <c r="J113" s="16">
        <f t="shared" si="3"/>
        <v>60.66</v>
      </c>
    </row>
    <row r="114" spans="2:10" x14ac:dyDescent="0.2">
      <c r="B114" s="17" t="s">
        <v>26</v>
      </c>
      <c r="C114" s="3">
        <v>0.06</v>
      </c>
      <c r="D114" s="3">
        <v>1.5</v>
      </c>
      <c r="E114" s="5">
        <f t="shared" si="2"/>
        <v>0.09</v>
      </c>
      <c r="F114" s="3">
        <v>1.3</v>
      </c>
      <c r="G114" s="4" t="s">
        <v>5</v>
      </c>
      <c r="H114" s="2"/>
      <c r="I114" s="5">
        <v>20</v>
      </c>
      <c r="J114" s="16">
        <f t="shared" si="3"/>
        <v>0.11699999999999999</v>
      </c>
    </row>
    <row r="115" spans="2:10" x14ac:dyDescent="0.2">
      <c r="B115" s="17" t="s">
        <v>27</v>
      </c>
      <c r="C115" s="3">
        <v>0.06</v>
      </c>
      <c r="D115" s="3">
        <v>1.5</v>
      </c>
      <c r="E115" s="5">
        <f t="shared" si="2"/>
        <v>0.09</v>
      </c>
      <c r="F115" s="3">
        <v>2.6</v>
      </c>
      <c r="G115" s="4" t="s">
        <v>5</v>
      </c>
      <c r="H115" s="2"/>
      <c r="I115" s="5">
        <v>20</v>
      </c>
      <c r="J115" s="16">
        <f t="shared" si="3"/>
        <v>0.23399999999999999</v>
      </c>
    </row>
    <row r="116" spans="2:10" x14ac:dyDescent="0.2">
      <c r="B116" s="17" t="s">
        <v>28</v>
      </c>
      <c r="C116" s="3">
        <v>0.08</v>
      </c>
      <c r="D116" s="3">
        <v>1.5</v>
      </c>
      <c r="E116" s="5">
        <f t="shared" si="2"/>
        <v>0.12</v>
      </c>
      <c r="F116" s="3">
        <v>2.6</v>
      </c>
      <c r="G116" s="4" t="s">
        <v>5</v>
      </c>
      <c r="H116" s="2"/>
      <c r="I116" s="5">
        <v>20</v>
      </c>
      <c r="J116" s="16">
        <f t="shared" si="3"/>
        <v>0.312</v>
      </c>
    </row>
    <row r="117" spans="2:10" x14ac:dyDescent="0.2">
      <c r="B117" s="17" t="s">
        <v>29</v>
      </c>
      <c r="C117" s="3">
        <v>0.84</v>
      </c>
      <c r="D117" s="3">
        <v>1.5</v>
      </c>
      <c r="E117" s="5">
        <f t="shared" si="2"/>
        <v>1.26</v>
      </c>
      <c r="F117" s="3">
        <v>6.5</v>
      </c>
      <c r="G117" s="4" t="s">
        <v>5</v>
      </c>
      <c r="H117" s="2"/>
      <c r="I117" s="5">
        <v>20</v>
      </c>
      <c r="J117" s="16">
        <f t="shared" si="3"/>
        <v>8.19</v>
      </c>
    </row>
    <row r="118" spans="2:10" x14ac:dyDescent="0.2">
      <c r="B118" s="17" t="s">
        <v>30</v>
      </c>
      <c r="C118" s="3">
        <v>0.04</v>
      </c>
      <c r="D118" s="3">
        <v>1.5</v>
      </c>
      <c r="E118" s="5">
        <f t="shared" si="2"/>
        <v>0.06</v>
      </c>
      <c r="F118" s="3">
        <v>6.5</v>
      </c>
      <c r="G118" s="4" t="s">
        <v>5</v>
      </c>
      <c r="H118" s="2"/>
      <c r="I118" s="5">
        <v>20</v>
      </c>
      <c r="J118" s="16">
        <f t="shared" si="3"/>
        <v>0.39</v>
      </c>
    </row>
    <row r="119" spans="2:10" ht="25.5" x14ac:dyDescent="0.2">
      <c r="B119" s="17" t="s">
        <v>31</v>
      </c>
      <c r="C119" s="3">
        <v>0.14000000000000001</v>
      </c>
      <c r="D119" s="3">
        <v>1.5</v>
      </c>
      <c r="E119" s="5">
        <f t="shared" si="2"/>
        <v>0.21000000000000002</v>
      </c>
      <c r="F119" s="3">
        <v>6.5</v>
      </c>
      <c r="G119" s="4" t="s">
        <v>5</v>
      </c>
      <c r="H119" s="2"/>
      <c r="I119" s="5">
        <v>20</v>
      </c>
      <c r="J119" s="16">
        <f t="shared" si="3"/>
        <v>1.3650000000000002</v>
      </c>
    </row>
    <row r="120" spans="2:10" x14ac:dyDescent="0.2">
      <c r="B120" s="15" t="s">
        <v>67</v>
      </c>
      <c r="C120" s="3">
        <v>6.92</v>
      </c>
      <c r="D120" s="3">
        <v>1.5</v>
      </c>
      <c r="E120" s="5">
        <f t="shared" si="2"/>
        <v>10.379999999999999</v>
      </c>
      <c r="F120" s="3">
        <v>0.2</v>
      </c>
      <c r="G120" s="4" t="s">
        <v>5</v>
      </c>
      <c r="H120" s="2"/>
      <c r="I120" s="5">
        <v>20</v>
      </c>
      <c r="J120" s="16">
        <f t="shared" si="3"/>
        <v>2.0760000000000001</v>
      </c>
    </row>
    <row r="121" spans="2:10" x14ac:dyDescent="0.2">
      <c r="B121" s="15" t="s">
        <v>55</v>
      </c>
      <c r="C121" s="3">
        <v>11.42</v>
      </c>
      <c r="D121" s="3">
        <v>1.5</v>
      </c>
      <c r="E121" s="5">
        <f t="shared" si="2"/>
        <v>17.13</v>
      </c>
      <c r="F121" s="3">
        <v>0.2</v>
      </c>
      <c r="G121" s="4" t="s">
        <v>5</v>
      </c>
      <c r="H121" s="2"/>
      <c r="I121" s="5">
        <v>20</v>
      </c>
      <c r="J121" s="16">
        <f t="shared" si="3"/>
        <v>3.4260000000000002</v>
      </c>
    </row>
    <row r="122" spans="2:10" x14ac:dyDescent="0.2">
      <c r="B122" s="17" t="s">
        <v>34</v>
      </c>
      <c r="C122" s="3">
        <v>4.67</v>
      </c>
      <c r="D122" s="3">
        <v>1.5009999999999999</v>
      </c>
      <c r="E122" s="5">
        <f t="shared" si="2"/>
        <v>7.009669999999999</v>
      </c>
      <c r="F122" s="3">
        <v>0.06</v>
      </c>
      <c r="G122" s="4" t="s">
        <v>5</v>
      </c>
      <c r="H122" s="2"/>
      <c r="I122" s="5">
        <v>20</v>
      </c>
      <c r="J122" s="16">
        <f t="shared" si="3"/>
        <v>0.4205801999999999</v>
      </c>
    </row>
    <row r="123" spans="2:10" x14ac:dyDescent="0.2">
      <c r="B123" s="17" t="s">
        <v>32</v>
      </c>
      <c r="C123" s="3">
        <v>30</v>
      </c>
      <c r="D123" s="3">
        <v>1.5</v>
      </c>
      <c r="E123" s="5">
        <f t="shared" si="2"/>
        <v>45</v>
      </c>
      <c r="F123" s="3">
        <v>9.6</v>
      </c>
      <c r="G123" s="4" t="s">
        <v>33</v>
      </c>
      <c r="H123" s="2"/>
      <c r="I123" s="5">
        <v>20</v>
      </c>
      <c r="J123" s="16">
        <f t="shared" si="3"/>
        <v>432</v>
      </c>
    </row>
    <row r="124" spans="2:10" s="6" customFormat="1" x14ac:dyDescent="0.2">
      <c r="B124" s="13" t="s">
        <v>68</v>
      </c>
      <c r="C124" s="7">
        <f>C125*F125+C126*F126</f>
        <v>135.4</v>
      </c>
      <c r="D124" s="7">
        <v>1.5</v>
      </c>
      <c r="E124" s="9">
        <f t="shared" si="2"/>
        <v>203.10000000000002</v>
      </c>
      <c r="F124" s="7">
        <v>1</v>
      </c>
      <c r="G124" s="8" t="s">
        <v>5</v>
      </c>
      <c r="H124" s="8"/>
      <c r="I124" s="9">
        <v>20</v>
      </c>
      <c r="J124" s="14">
        <f t="shared" si="3"/>
        <v>203.10000000000002</v>
      </c>
    </row>
    <row r="125" spans="2:10" x14ac:dyDescent="0.2">
      <c r="B125" s="15" t="s">
        <v>69</v>
      </c>
      <c r="C125" s="3">
        <v>133</v>
      </c>
      <c r="D125" s="3">
        <v>1.5</v>
      </c>
      <c r="E125" s="5">
        <f t="shared" si="2"/>
        <v>199.5</v>
      </c>
      <c r="F125" s="3">
        <v>1</v>
      </c>
      <c r="G125" s="4" t="s">
        <v>5</v>
      </c>
      <c r="H125" s="2"/>
      <c r="I125" s="5">
        <v>20</v>
      </c>
      <c r="J125" s="16">
        <f t="shared" si="3"/>
        <v>199.5</v>
      </c>
    </row>
    <row r="126" spans="2:10" x14ac:dyDescent="0.2">
      <c r="B126" s="17" t="s">
        <v>32</v>
      </c>
      <c r="C126" s="3">
        <v>30</v>
      </c>
      <c r="D126" s="3">
        <v>1.5</v>
      </c>
      <c r="E126" s="5">
        <f t="shared" si="2"/>
        <v>45</v>
      </c>
      <c r="F126" s="3">
        <v>0.08</v>
      </c>
      <c r="G126" s="4" t="s">
        <v>33</v>
      </c>
      <c r="H126" s="2"/>
      <c r="I126" s="5">
        <v>20</v>
      </c>
      <c r="J126" s="16">
        <f t="shared" si="3"/>
        <v>3.6</v>
      </c>
    </row>
    <row r="127" spans="2:10" s="6" customFormat="1" x14ac:dyDescent="0.2">
      <c r="B127" s="13" t="s">
        <v>70</v>
      </c>
      <c r="C127" s="7">
        <f>C128*F128+C129*F129</f>
        <v>51.4</v>
      </c>
      <c r="D127" s="7">
        <v>1.5</v>
      </c>
      <c r="E127" s="9">
        <f t="shared" si="2"/>
        <v>77.099999999999994</v>
      </c>
      <c r="F127" s="7">
        <v>1</v>
      </c>
      <c r="G127" s="8" t="s">
        <v>5</v>
      </c>
      <c r="H127" s="8"/>
      <c r="I127" s="9">
        <v>20</v>
      </c>
      <c r="J127" s="14">
        <f t="shared" si="3"/>
        <v>77.099999999999994</v>
      </c>
    </row>
    <row r="128" spans="2:10" x14ac:dyDescent="0.2">
      <c r="B128" s="15" t="s">
        <v>71</v>
      </c>
      <c r="C128" s="3">
        <v>49</v>
      </c>
      <c r="D128" s="3">
        <v>1.5</v>
      </c>
      <c r="E128" s="5">
        <f t="shared" si="2"/>
        <v>73.5</v>
      </c>
      <c r="F128" s="3">
        <v>1</v>
      </c>
      <c r="G128" s="4" t="s">
        <v>5</v>
      </c>
      <c r="H128" s="2"/>
      <c r="I128" s="5">
        <v>20</v>
      </c>
      <c r="J128" s="16">
        <f t="shared" si="3"/>
        <v>73.5</v>
      </c>
    </row>
    <row r="129" spans="2:10" x14ac:dyDescent="0.2">
      <c r="B129" s="17" t="s">
        <v>32</v>
      </c>
      <c r="C129" s="3">
        <v>30</v>
      </c>
      <c r="D129" s="3">
        <v>1.5</v>
      </c>
      <c r="E129" s="5">
        <f t="shared" si="2"/>
        <v>45</v>
      </c>
      <c r="F129" s="3">
        <v>0.08</v>
      </c>
      <c r="G129" s="4" t="s">
        <v>33</v>
      </c>
      <c r="H129" s="2"/>
      <c r="I129" s="5">
        <v>20</v>
      </c>
      <c r="J129" s="16">
        <f t="shared" si="3"/>
        <v>3.6</v>
      </c>
    </row>
    <row r="130" spans="2:10" s="6" customFormat="1" ht="51" x14ac:dyDescent="0.2">
      <c r="B130" s="13" t="s">
        <v>72</v>
      </c>
      <c r="C130" s="7">
        <f>C131*F131+C132*F132+C133*F133+C134*F134+C135*F135+C136*F136+C137*F137+C138*F138+C139*F139+C140*F140+C141*F141+C142*F142+C143*F143+C144*F144+C145*F145+C146*F146+C147*F147+C148*F148+C149*F149+C150*F150+C151*F151+C152*F152+C153*F153+C154*F154+C155*F155</f>
        <v>9394.0936599999986</v>
      </c>
      <c r="D130" s="7">
        <v>1.5</v>
      </c>
      <c r="E130" s="9">
        <f t="shared" si="2"/>
        <v>14091.140489999998</v>
      </c>
      <c r="F130" s="7">
        <v>1</v>
      </c>
      <c r="G130" s="8" t="s">
        <v>5</v>
      </c>
      <c r="H130" s="8"/>
      <c r="I130" s="9">
        <v>20</v>
      </c>
      <c r="J130" s="14">
        <f t="shared" si="3"/>
        <v>14091.140489999998</v>
      </c>
    </row>
    <row r="131" spans="2:10" x14ac:dyDescent="0.2">
      <c r="B131" s="15" t="s">
        <v>48</v>
      </c>
      <c r="C131" s="3">
        <v>0.06</v>
      </c>
      <c r="D131" s="3">
        <v>1.5</v>
      </c>
      <c r="E131" s="5">
        <f t="shared" si="2"/>
        <v>0.09</v>
      </c>
      <c r="F131" s="3">
        <v>13.05</v>
      </c>
      <c r="G131" s="4" t="s">
        <v>9</v>
      </c>
      <c r="H131" s="2"/>
      <c r="I131" s="5">
        <v>20</v>
      </c>
      <c r="J131" s="16">
        <f t="shared" si="3"/>
        <v>1.1745000000000001</v>
      </c>
    </row>
    <row r="132" spans="2:10" x14ac:dyDescent="0.2">
      <c r="B132" s="15" t="s">
        <v>49</v>
      </c>
      <c r="C132" s="3">
        <v>7.0000000000000007E-2</v>
      </c>
      <c r="D132" s="3">
        <v>1.571</v>
      </c>
      <c r="E132" s="5">
        <f t="shared" si="2"/>
        <v>0.10997000000000001</v>
      </c>
      <c r="F132" s="3">
        <v>11.864000000000001</v>
      </c>
      <c r="G132" s="4" t="s">
        <v>9</v>
      </c>
      <c r="H132" s="2"/>
      <c r="I132" s="5">
        <v>20</v>
      </c>
      <c r="J132" s="16">
        <f t="shared" si="3"/>
        <v>1.3046840800000001</v>
      </c>
    </row>
    <row r="133" spans="2:10" ht="25.5" x14ac:dyDescent="0.2">
      <c r="B133" s="15" t="s">
        <v>50</v>
      </c>
      <c r="C133" s="3">
        <v>0.02</v>
      </c>
      <c r="D133" s="3">
        <v>1.5</v>
      </c>
      <c r="E133" s="5">
        <f t="shared" si="2"/>
        <v>0.03</v>
      </c>
      <c r="F133" s="3">
        <v>93.638999999999996</v>
      </c>
      <c r="G133" s="4" t="s">
        <v>10</v>
      </c>
      <c r="H133" s="2"/>
      <c r="I133" s="5">
        <v>20</v>
      </c>
      <c r="J133" s="16">
        <f t="shared" si="3"/>
        <v>2.8091699999999999</v>
      </c>
    </row>
    <row r="134" spans="2:10" x14ac:dyDescent="0.2">
      <c r="B134" s="17" t="s">
        <v>13</v>
      </c>
      <c r="C134" s="3">
        <v>0.95</v>
      </c>
      <c r="D134" s="3">
        <v>1.5049999999999999</v>
      </c>
      <c r="E134" s="5">
        <f t="shared" si="2"/>
        <v>1.4297499999999999</v>
      </c>
      <c r="F134" s="3">
        <v>1.62</v>
      </c>
      <c r="G134" s="4" t="s">
        <v>5</v>
      </c>
      <c r="H134" s="2"/>
      <c r="I134" s="5">
        <v>20</v>
      </c>
      <c r="J134" s="16">
        <f t="shared" si="3"/>
        <v>2.316195</v>
      </c>
    </row>
    <row r="135" spans="2:10" x14ac:dyDescent="0.2">
      <c r="B135" s="17" t="s">
        <v>16</v>
      </c>
      <c r="C135" s="3">
        <v>3.94</v>
      </c>
      <c r="D135" s="3">
        <v>1.5</v>
      </c>
      <c r="E135" s="5">
        <f t="shared" ref="E135:E177" si="4">C135*D135</f>
        <v>5.91</v>
      </c>
      <c r="F135" s="3">
        <v>0.42</v>
      </c>
      <c r="G135" s="4" t="s">
        <v>5</v>
      </c>
      <c r="H135" s="2"/>
      <c r="I135" s="5">
        <v>20</v>
      </c>
      <c r="J135" s="16">
        <f t="shared" ref="J135:J177" si="5">E135*F135</f>
        <v>2.4822000000000002</v>
      </c>
    </row>
    <row r="136" spans="2:10" x14ac:dyDescent="0.2">
      <c r="B136" s="17" t="s">
        <v>20</v>
      </c>
      <c r="C136" s="3">
        <v>13.52</v>
      </c>
      <c r="D136" s="3">
        <v>1.5</v>
      </c>
      <c r="E136" s="5">
        <f t="shared" si="4"/>
        <v>20.28</v>
      </c>
      <c r="F136" s="3">
        <v>6.18</v>
      </c>
      <c r="G136" s="4" t="s">
        <v>18</v>
      </c>
      <c r="H136" s="2"/>
      <c r="I136" s="5">
        <v>20</v>
      </c>
      <c r="J136" s="16">
        <f t="shared" si="5"/>
        <v>125.3304</v>
      </c>
    </row>
    <row r="137" spans="2:10" ht="25.5" x14ac:dyDescent="0.2">
      <c r="B137" s="15" t="s">
        <v>73</v>
      </c>
      <c r="C137" s="3">
        <v>8563.1200000000008</v>
      </c>
      <c r="D137" s="3">
        <v>1.5</v>
      </c>
      <c r="E137" s="5">
        <f t="shared" si="4"/>
        <v>12844.68</v>
      </c>
      <c r="F137" s="3">
        <v>1</v>
      </c>
      <c r="G137" s="4" t="s">
        <v>5</v>
      </c>
      <c r="H137" s="2"/>
      <c r="I137" s="5">
        <v>20</v>
      </c>
      <c r="J137" s="16">
        <f t="shared" si="5"/>
        <v>12844.68</v>
      </c>
    </row>
    <row r="138" spans="2:10" x14ac:dyDescent="0.2">
      <c r="B138" s="15" t="s">
        <v>74</v>
      </c>
      <c r="C138" s="3">
        <v>40.159999999999997</v>
      </c>
      <c r="D138" s="3">
        <v>1.5</v>
      </c>
      <c r="E138" s="5">
        <f t="shared" si="4"/>
        <v>60.239999999999995</v>
      </c>
      <c r="F138" s="3">
        <v>1</v>
      </c>
      <c r="G138" s="4" t="s">
        <v>5</v>
      </c>
      <c r="H138" s="2"/>
      <c r="I138" s="5">
        <v>20</v>
      </c>
      <c r="J138" s="16">
        <f t="shared" si="5"/>
        <v>60.239999999999995</v>
      </c>
    </row>
    <row r="139" spans="2:10" x14ac:dyDescent="0.2">
      <c r="B139" s="15" t="s">
        <v>75</v>
      </c>
      <c r="C139" s="3">
        <v>25.37</v>
      </c>
      <c r="D139" s="3">
        <v>1.5</v>
      </c>
      <c r="E139" s="5">
        <f t="shared" si="4"/>
        <v>38.055</v>
      </c>
      <c r="F139" s="3">
        <v>1</v>
      </c>
      <c r="G139" s="4" t="s">
        <v>5</v>
      </c>
      <c r="H139" s="2"/>
      <c r="I139" s="5">
        <v>20</v>
      </c>
      <c r="J139" s="16">
        <f t="shared" si="5"/>
        <v>38.055</v>
      </c>
    </row>
    <row r="140" spans="2:10" x14ac:dyDescent="0.2">
      <c r="B140" s="15" t="s">
        <v>76</v>
      </c>
      <c r="C140" s="3">
        <v>42.39</v>
      </c>
      <c r="D140" s="3">
        <v>1.5</v>
      </c>
      <c r="E140" s="5">
        <f t="shared" si="4"/>
        <v>63.585000000000001</v>
      </c>
      <c r="F140" s="3">
        <v>1</v>
      </c>
      <c r="G140" s="4" t="s">
        <v>5</v>
      </c>
      <c r="H140" s="2"/>
      <c r="I140" s="5">
        <v>20</v>
      </c>
      <c r="J140" s="16">
        <f t="shared" si="5"/>
        <v>63.585000000000001</v>
      </c>
    </row>
    <row r="141" spans="2:10" x14ac:dyDescent="0.2">
      <c r="B141" s="15" t="s">
        <v>77</v>
      </c>
      <c r="C141" s="3">
        <v>23.11</v>
      </c>
      <c r="D141" s="3">
        <v>1.5</v>
      </c>
      <c r="E141" s="5">
        <f t="shared" si="4"/>
        <v>34.664999999999999</v>
      </c>
      <c r="F141" s="3">
        <v>2</v>
      </c>
      <c r="G141" s="4" t="s">
        <v>5</v>
      </c>
      <c r="H141" s="2"/>
      <c r="I141" s="5">
        <v>20</v>
      </c>
      <c r="J141" s="16">
        <f t="shared" si="5"/>
        <v>69.33</v>
      </c>
    </row>
    <row r="142" spans="2:10" x14ac:dyDescent="0.2">
      <c r="B142" s="17" t="s">
        <v>35</v>
      </c>
      <c r="C142" s="3">
        <v>1.0900000000000001</v>
      </c>
      <c r="D142" s="3">
        <v>1.5049999999999999</v>
      </c>
      <c r="E142" s="5">
        <f t="shared" si="4"/>
        <v>1.64045</v>
      </c>
      <c r="F142" s="3">
        <v>2</v>
      </c>
      <c r="G142" s="4" t="s">
        <v>18</v>
      </c>
      <c r="H142" s="2"/>
      <c r="I142" s="5">
        <v>20</v>
      </c>
      <c r="J142" s="16">
        <f t="shared" si="5"/>
        <v>3.2808999999999999</v>
      </c>
    </row>
    <row r="143" spans="2:10" x14ac:dyDescent="0.2">
      <c r="B143" s="15" t="s">
        <v>78</v>
      </c>
      <c r="C143" s="3">
        <v>0.09</v>
      </c>
      <c r="D143" s="3">
        <v>1.556</v>
      </c>
      <c r="E143" s="5">
        <f t="shared" si="4"/>
        <v>0.14004</v>
      </c>
      <c r="F143" s="3">
        <v>2</v>
      </c>
      <c r="G143" s="4" t="s">
        <v>5</v>
      </c>
      <c r="H143" s="2"/>
      <c r="I143" s="5">
        <v>20</v>
      </c>
      <c r="J143" s="16">
        <f t="shared" si="5"/>
        <v>0.28008</v>
      </c>
    </row>
    <row r="144" spans="2:10" ht="25.5" x14ac:dyDescent="0.2">
      <c r="B144" s="17" t="s">
        <v>36</v>
      </c>
      <c r="C144" s="3">
        <v>0.03</v>
      </c>
      <c r="D144" s="3">
        <v>1.667</v>
      </c>
      <c r="E144" s="5">
        <f t="shared" si="4"/>
        <v>5.0009999999999999E-2</v>
      </c>
      <c r="F144" s="3">
        <v>2</v>
      </c>
      <c r="G144" s="4" t="s">
        <v>5</v>
      </c>
      <c r="H144" s="2"/>
      <c r="I144" s="5">
        <v>20</v>
      </c>
      <c r="J144" s="16">
        <f t="shared" si="5"/>
        <v>0.10002</v>
      </c>
    </row>
    <row r="145" spans="2:10" x14ac:dyDescent="0.2">
      <c r="B145" s="17" t="s">
        <v>37</v>
      </c>
      <c r="C145" s="3">
        <v>0.04</v>
      </c>
      <c r="D145" s="3">
        <v>1.5</v>
      </c>
      <c r="E145" s="5">
        <f t="shared" si="4"/>
        <v>0.06</v>
      </c>
      <c r="F145" s="3">
        <v>2</v>
      </c>
      <c r="G145" s="4" t="s">
        <v>5</v>
      </c>
      <c r="H145" s="2"/>
      <c r="I145" s="5">
        <v>20</v>
      </c>
      <c r="J145" s="16">
        <f t="shared" si="5"/>
        <v>0.12</v>
      </c>
    </row>
    <row r="146" spans="2:10" x14ac:dyDescent="0.2">
      <c r="B146" s="17" t="s">
        <v>38</v>
      </c>
      <c r="C146" s="3">
        <v>0.15</v>
      </c>
      <c r="D146" s="3">
        <v>1.5329999999999999</v>
      </c>
      <c r="E146" s="5">
        <f t="shared" si="4"/>
        <v>0.22994999999999999</v>
      </c>
      <c r="F146" s="3">
        <v>2</v>
      </c>
      <c r="G146" s="4" t="s">
        <v>5</v>
      </c>
      <c r="H146" s="2"/>
      <c r="I146" s="5">
        <v>20</v>
      </c>
      <c r="J146" s="16">
        <f t="shared" si="5"/>
        <v>0.45989999999999998</v>
      </c>
    </row>
    <row r="147" spans="2:10" x14ac:dyDescent="0.2">
      <c r="B147" s="17" t="s">
        <v>39</v>
      </c>
      <c r="C147" s="3">
        <v>19.71</v>
      </c>
      <c r="D147" s="3">
        <v>1.5</v>
      </c>
      <c r="E147" s="5">
        <f t="shared" si="4"/>
        <v>29.565000000000001</v>
      </c>
      <c r="F147" s="3">
        <v>2</v>
      </c>
      <c r="G147" s="4" t="s">
        <v>18</v>
      </c>
      <c r="H147" s="2"/>
      <c r="I147" s="5">
        <v>20</v>
      </c>
      <c r="J147" s="16">
        <f t="shared" si="5"/>
        <v>59.13</v>
      </c>
    </row>
    <row r="148" spans="2:10" x14ac:dyDescent="0.2">
      <c r="B148" s="17" t="s">
        <v>28</v>
      </c>
      <c r="C148" s="3">
        <v>0.08</v>
      </c>
      <c r="D148" s="3">
        <v>1.5</v>
      </c>
      <c r="E148" s="5">
        <f t="shared" si="4"/>
        <v>0.12</v>
      </c>
      <c r="F148" s="3">
        <v>7.8</v>
      </c>
      <c r="G148" s="4" t="s">
        <v>5</v>
      </c>
      <c r="H148" s="2"/>
      <c r="I148" s="5">
        <v>20</v>
      </c>
      <c r="J148" s="16">
        <f t="shared" si="5"/>
        <v>0.93599999999999994</v>
      </c>
    </row>
    <row r="149" spans="2:10" x14ac:dyDescent="0.2">
      <c r="B149" s="17" t="s">
        <v>29</v>
      </c>
      <c r="C149" s="3">
        <v>0.84</v>
      </c>
      <c r="D149" s="3">
        <v>1.5</v>
      </c>
      <c r="E149" s="5">
        <f t="shared" si="4"/>
        <v>1.26</v>
      </c>
      <c r="F149" s="3">
        <v>7.8</v>
      </c>
      <c r="G149" s="4" t="s">
        <v>5</v>
      </c>
      <c r="H149" s="2"/>
      <c r="I149" s="5">
        <v>20</v>
      </c>
      <c r="J149" s="16">
        <f t="shared" si="5"/>
        <v>9.8279999999999994</v>
      </c>
    </row>
    <row r="150" spans="2:10" x14ac:dyDescent="0.2">
      <c r="B150" s="17" t="s">
        <v>30</v>
      </c>
      <c r="C150" s="3">
        <v>0.04</v>
      </c>
      <c r="D150" s="3">
        <v>1.5</v>
      </c>
      <c r="E150" s="5">
        <f t="shared" si="4"/>
        <v>0.06</v>
      </c>
      <c r="F150" s="3">
        <v>7.8</v>
      </c>
      <c r="G150" s="4" t="s">
        <v>5</v>
      </c>
      <c r="H150" s="2"/>
      <c r="I150" s="5">
        <v>20</v>
      </c>
      <c r="J150" s="16">
        <f t="shared" si="5"/>
        <v>0.46799999999999997</v>
      </c>
    </row>
    <row r="151" spans="2:10" x14ac:dyDescent="0.2">
      <c r="B151" s="15" t="s">
        <v>79</v>
      </c>
      <c r="C151" s="3">
        <v>13.74</v>
      </c>
      <c r="D151" s="3">
        <v>1.5</v>
      </c>
      <c r="E151" s="5">
        <f t="shared" si="4"/>
        <v>20.61</v>
      </c>
      <c r="F151" s="3">
        <v>1</v>
      </c>
      <c r="G151" s="4" t="s">
        <v>5</v>
      </c>
      <c r="H151" s="2"/>
      <c r="I151" s="5">
        <v>20</v>
      </c>
      <c r="J151" s="16">
        <f t="shared" si="5"/>
        <v>20.61</v>
      </c>
    </row>
    <row r="152" spans="2:10" x14ac:dyDescent="0.2">
      <c r="B152" s="15" t="s">
        <v>80</v>
      </c>
      <c r="C152" s="3">
        <v>33.03</v>
      </c>
      <c r="D152" s="3">
        <v>1.5</v>
      </c>
      <c r="E152" s="5">
        <f t="shared" si="4"/>
        <v>49.545000000000002</v>
      </c>
      <c r="F152" s="3">
        <v>2</v>
      </c>
      <c r="G152" s="4" t="s">
        <v>5</v>
      </c>
      <c r="H152" s="2"/>
      <c r="I152" s="5">
        <v>20</v>
      </c>
      <c r="J152" s="16">
        <f t="shared" si="5"/>
        <v>99.09</v>
      </c>
    </row>
    <row r="153" spans="2:10" x14ac:dyDescent="0.2">
      <c r="B153" s="17" t="s">
        <v>40</v>
      </c>
      <c r="C153" s="3">
        <v>34.5</v>
      </c>
      <c r="D153" s="3">
        <v>1.5</v>
      </c>
      <c r="E153" s="5">
        <f t="shared" si="4"/>
        <v>51.75</v>
      </c>
      <c r="F153" s="3">
        <v>1</v>
      </c>
      <c r="G153" s="4" t="s">
        <v>41</v>
      </c>
      <c r="H153" s="2"/>
      <c r="I153" s="5">
        <v>20</v>
      </c>
      <c r="J153" s="16">
        <f t="shared" si="5"/>
        <v>51.75</v>
      </c>
    </row>
    <row r="154" spans="2:10" ht="25.5" x14ac:dyDescent="0.2">
      <c r="B154" s="17" t="s">
        <v>31</v>
      </c>
      <c r="C154" s="3">
        <v>0.14000000000000001</v>
      </c>
      <c r="D154" s="3">
        <v>1.5</v>
      </c>
      <c r="E154" s="5">
        <f t="shared" si="4"/>
        <v>0.21000000000000002</v>
      </c>
      <c r="F154" s="3">
        <v>7.8</v>
      </c>
      <c r="G154" s="4" t="s">
        <v>5</v>
      </c>
      <c r="H154" s="2"/>
      <c r="I154" s="5">
        <v>20</v>
      </c>
      <c r="J154" s="16">
        <f t="shared" si="5"/>
        <v>1.6380000000000001</v>
      </c>
    </row>
    <row r="155" spans="2:10" x14ac:dyDescent="0.2">
      <c r="B155" s="17" t="s">
        <v>32</v>
      </c>
      <c r="C155" s="3">
        <v>30</v>
      </c>
      <c r="D155" s="3">
        <v>1.5</v>
      </c>
      <c r="E155" s="5">
        <f t="shared" si="4"/>
        <v>45</v>
      </c>
      <c r="F155" s="3">
        <v>14.05</v>
      </c>
      <c r="G155" s="4" t="s">
        <v>33</v>
      </c>
      <c r="H155" s="2"/>
      <c r="I155" s="5">
        <v>20</v>
      </c>
      <c r="J155" s="16">
        <f t="shared" si="5"/>
        <v>632.25</v>
      </c>
    </row>
    <row r="156" spans="2:10" s="6" customFormat="1" x14ac:dyDescent="0.2">
      <c r="B156" s="13" t="s">
        <v>42</v>
      </c>
      <c r="C156" s="7">
        <f>C157*F157+C158*F158+C159*F159</f>
        <v>180.42000000000002</v>
      </c>
      <c r="D156" s="7">
        <v>1.5</v>
      </c>
      <c r="E156" s="9">
        <f t="shared" si="4"/>
        <v>270.63</v>
      </c>
      <c r="F156" s="7">
        <v>1</v>
      </c>
      <c r="G156" s="8" t="s">
        <v>5</v>
      </c>
      <c r="H156" s="8"/>
      <c r="I156" s="9">
        <v>20</v>
      </c>
      <c r="J156" s="14">
        <f t="shared" si="5"/>
        <v>270.63</v>
      </c>
    </row>
    <row r="157" spans="2:10" x14ac:dyDescent="0.2">
      <c r="B157" s="15" t="s">
        <v>81</v>
      </c>
      <c r="C157" s="3">
        <v>148.52000000000001</v>
      </c>
      <c r="D157" s="3">
        <v>1.5</v>
      </c>
      <c r="E157" s="5">
        <f t="shared" si="4"/>
        <v>222.78000000000003</v>
      </c>
      <c r="F157" s="3">
        <v>1</v>
      </c>
      <c r="G157" s="4" t="s">
        <v>5</v>
      </c>
      <c r="H157" s="2"/>
      <c r="I157" s="5">
        <v>20</v>
      </c>
      <c r="J157" s="16">
        <f t="shared" si="5"/>
        <v>222.78000000000003</v>
      </c>
    </row>
    <row r="158" spans="2:10" x14ac:dyDescent="0.2">
      <c r="B158" s="17" t="s">
        <v>35</v>
      </c>
      <c r="C158" s="3">
        <v>1.0900000000000001</v>
      </c>
      <c r="D158" s="3">
        <v>1.5049999999999999</v>
      </c>
      <c r="E158" s="5">
        <f t="shared" si="4"/>
        <v>1.64045</v>
      </c>
      <c r="F158" s="3">
        <v>10</v>
      </c>
      <c r="G158" s="4" t="s">
        <v>18</v>
      </c>
      <c r="H158" s="2"/>
      <c r="I158" s="5">
        <v>20</v>
      </c>
      <c r="J158" s="16">
        <f t="shared" si="5"/>
        <v>16.404499999999999</v>
      </c>
    </row>
    <row r="159" spans="2:10" x14ac:dyDescent="0.2">
      <c r="B159" s="17" t="s">
        <v>32</v>
      </c>
      <c r="C159" s="3">
        <v>30</v>
      </c>
      <c r="D159" s="3">
        <v>1.5</v>
      </c>
      <c r="E159" s="5">
        <f t="shared" si="4"/>
        <v>45</v>
      </c>
      <c r="F159" s="3">
        <v>0.7</v>
      </c>
      <c r="G159" s="4" t="s">
        <v>33</v>
      </c>
      <c r="H159" s="2"/>
      <c r="I159" s="5">
        <v>20</v>
      </c>
      <c r="J159" s="16">
        <f t="shared" si="5"/>
        <v>31.499999999999996</v>
      </c>
    </row>
    <row r="160" spans="2:10" s="6" customFormat="1" x14ac:dyDescent="0.2">
      <c r="B160" s="13" t="s">
        <v>43</v>
      </c>
      <c r="C160" s="7">
        <f>C161*F161+C162*F162</f>
        <v>181.71</v>
      </c>
      <c r="D160" s="7">
        <v>1.5</v>
      </c>
      <c r="E160" s="9">
        <f t="shared" si="4"/>
        <v>272.565</v>
      </c>
      <c r="F160" s="7">
        <v>1</v>
      </c>
      <c r="G160" s="8" t="s">
        <v>5</v>
      </c>
      <c r="H160" s="8"/>
      <c r="I160" s="9">
        <v>20</v>
      </c>
      <c r="J160" s="14">
        <f t="shared" si="5"/>
        <v>272.565</v>
      </c>
    </row>
    <row r="161" spans="2:10" x14ac:dyDescent="0.2">
      <c r="B161" s="17" t="s">
        <v>44</v>
      </c>
      <c r="C161" s="3">
        <v>171.71</v>
      </c>
      <c r="D161" s="3">
        <v>1.5</v>
      </c>
      <c r="E161" s="5">
        <f t="shared" si="4"/>
        <v>257.565</v>
      </c>
      <c r="F161" s="3">
        <v>1</v>
      </c>
      <c r="G161" s="4" t="s">
        <v>5</v>
      </c>
      <c r="H161" s="2"/>
      <c r="I161" s="5">
        <v>20</v>
      </c>
      <c r="J161" s="16">
        <f t="shared" si="5"/>
        <v>257.565</v>
      </c>
    </row>
    <row r="162" spans="2:10" x14ac:dyDescent="0.2">
      <c r="B162" s="17" t="s">
        <v>32</v>
      </c>
      <c r="C162" s="3">
        <v>20</v>
      </c>
      <c r="D162" s="3">
        <v>1.5</v>
      </c>
      <c r="E162" s="5">
        <f t="shared" si="4"/>
        <v>30</v>
      </c>
      <c r="F162" s="3">
        <v>0.5</v>
      </c>
      <c r="G162" s="4" t="s">
        <v>33</v>
      </c>
      <c r="H162" s="2"/>
      <c r="I162" s="5">
        <v>20</v>
      </c>
      <c r="J162" s="16">
        <f t="shared" si="5"/>
        <v>15</v>
      </c>
    </row>
    <row r="163" spans="2:10" s="6" customFormat="1" x14ac:dyDescent="0.2">
      <c r="B163" s="13" t="s">
        <v>45</v>
      </c>
      <c r="C163" s="7">
        <f>C164*F164+C165*F165</f>
        <v>63.75</v>
      </c>
      <c r="D163" s="7">
        <v>1.5</v>
      </c>
      <c r="E163" s="9">
        <f t="shared" si="4"/>
        <v>95.625</v>
      </c>
      <c r="F163" s="7">
        <v>1</v>
      </c>
      <c r="G163" s="8" t="s">
        <v>5</v>
      </c>
      <c r="H163" s="8"/>
      <c r="I163" s="9">
        <v>20</v>
      </c>
      <c r="J163" s="14">
        <f t="shared" si="5"/>
        <v>95.625</v>
      </c>
    </row>
    <row r="164" spans="2:10" x14ac:dyDescent="0.2">
      <c r="B164" s="17" t="s">
        <v>46</v>
      </c>
      <c r="C164" s="3">
        <v>48.75</v>
      </c>
      <c r="D164" s="3">
        <v>1.5</v>
      </c>
      <c r="E164" s="5">
        <f t="shared" si="4"/>
        <v>73.125</v>
      </c>
      <c r="F164" s="3">
        <v>1</v>
      </c>
      <c r="G164" s="4" t="s">
        <v>5</v>
      </c>
      <c r="H164" s="2"/>
      <c r="I164" s="5">
        <v>20</v>
      </c>
      <c r="J164" s="16">
        <f t="shared" si="5"/>
        <v>73.125</v>
      </c>
    </row>
    <row r="165" spans="2:10" x14ac:dyDescent="0.2">
      <c r="B165" s="17" t="s">
        <v>32</v>
      </c>
      <c r="C165" s="3">
        <v>30</v>
      </c>
      <c r="D165" s="3">
        <v>1.5</v>
      </c>
      <c r="E165" s="5">
        <f t="shared" si="4"/>
        <v>45</v>
      </c>
      <c r="F165" s="3">
        <v>0.5</v>
      </c>
      <c r="G165" s="4" t="s">
        <v>33</v>
      </c>
      <c r="H165" s="2"/>
      <c r="I165" s="5">
        <v>20</v>
      </c>
      <c r="J165" s="16">
        <f t="shared" si="5"/>
        <v>22.5</v>
      </c>
    </row>
    <row r="166" spans="2:10" s="6" customFormat="1" ht="25.5" x14ac:dyDescent="0.2">
      <c r="B166" s="13" t="s">
        <v>82</v>
      </c>
      <c r="C166" s="7">
        <f>C167*F167+C168*F168+C169*F169+C170*F170+C171*F171+C172*F172+C173*F173+C174*F174</f>
        <v>956.81039999999996</v>
      </c>
      <c r="D166" s="7">
        <v>1.5</v>
      </c>
      <c r="E166" s="9">
        <f t="shared" si="4"/>
        <v>1435.2156</v>
      </c>
      <c r="F166" s="7">
        <v>1</v>
      </c>
      <c r="G166" s="8" t="s">
        <v>5</v>
      </c>
      <c r="H166" s="8"/>
      <c r="I166" s="9">
        <v>20</v>
      </c>
      <c r="J166" s="14">
        <f t="shared" si="5"/>
        <v>1435.2156</v>
      </c>
    </row>
    <row r="167" spans="2:10" x14ac:dyDescent="0.2">
      <c r="B167" s="15" t="s">
        <v>83</v>
      </c>
      <c r="C167" s="3">
        <v>15.58</v>
      </c>
      <c r="D167" s="3">
        <v>1.5</v>
      </c>
      <c r="E167" s="5">
        <f t="shared" si="4"/>
        <v>23.37</v>
      </c>
      <c r="F167" s="3">
        <v>1</v>
      </c>
      <c r="G167" s="4" t="s">
        <v>5</v>
      </c>
      <c r="H167" s="2"/>
      <c r="I167" s="5">
        <v>20</v>
      </c>
      <c r="J167" s="16">
        <f t="shared" si="5"/>
        <v>23.37</v>
      </c>
    </row>
    <row r="168" spans="2:10" x14ac:dyDescent="0.2">
      <c r="B168" s="15" t="s">
        <v>84</v>
      </c>
      <c r="C168" s="3">
        <v>20.100000000000001</v>
      </c>
      <c r="D168" s="3">
        <v>1.5</v>
      </c>
      <c r="E168" s="5">
        <f t="shared" si="4"/>
        <v>30.150000000000002</v>
      </c>
      <c r="F168" s="3">
        <v>1</v>
      </c>
      <c r="G168" s="4" t="s">
        <v>5</v>
      </c>
      <c r="H168" s="2"/>
      <c r="I168" s="5">
        <v>20</v>
      </c>
      <c r="J168" s="16">
        <f t="shared" si="5"/>
        <v>30.150000000000002</v>
      </c>
    </row>
    <row r="169" spans="2:10" x14ac:dyDescent="0.2">
      <c r="B169" s="15" t="s">
        <v>85</v>
      </c>
      <c r="C169" s="3">
        <v>9.91</v>
      </c>
      <c r="D169" s="3">
        <v>1.5009999999999999</v>
      </c>
      <c r="E169" s="5">
        <f t="shared" si="4"/>
        <v>14.87491</v>
      </c>
      <c r="F169" s="3">
        <v>1</v>
      </c>
      <c r="G169" s="4" t="s">
        <v>5</v>
      </c>
      <c r="H169" s="2"/>
      <c r="I169" s="5">
        <v>20</v>
      </c>
      <c r="J169" s="16">
        <f t="shared" si="5"/>
        <v>14.87491</v>
      </c>
    </row>
    <row r="170" spans="2:10" x14ac:dyDescent="0.2">
      <c r="B170" s="15" t="s">
        <v>86</v>
      </c>
      <c r="C170" s="3">
        <v>864.18</v>
      </c>
      <c r="D170" s="3">
        <v>1.5</v>
      </c>
      <c r="E170" s="5">
        <f t="shared" si="4"/>
        <v>1296.27</v>
      </c>
      <c r="F170" s="3">
        <v>1</v>
      </c>
      <c r="G170" s="4" t="s">
        <v>5</v>
      </c>
      <c r="H170" s="2"/>
      <c r="I170" s="5">
        <v>20</v>
      </c>
      <c r="J170" s="16">
        <f t="shared" si="5"/>
        <v>1296.27</v>
      </c>
    </row>
    <row r="171" spans="2:10" ht="25.5" x14ac:dyDescent="0.2">
      <c r="B171" s="15" t="s">
        <v>87</v>
      </c>
      <c r="C171" s="3">
        <v>0.76</v>
      </c>
      <c r="D171" s="3">
        <v>1.5</v>
      </c>
      <c r="E171" s="5">
        <f t="shared" si="4"/>
        <v>1.1400000000000001</v>
      </c>
      <c r="F171" s="3">
        <v>4</v>
      </c>
      <c r="G171" s="4" t="s">
        <v>5</v>
      </c>
      <c r="H171" s="2"/>
      <c r="I171" s="5">
        <v>20</v>
      </c>
      <c r="J171" s="16">
        <f t="shared" si="5"/>
        <v>4.5600000000000005</v>
      </c>
    </row>
    <row r="172" spans="2:10" x14ac:dyDescent="0.2">
      <c r="B172" s="15" t="s">
        <v>54</v>
      </c>
      <c r="C172" s="3">
        <v>6.92</v>
      </c>
      <c r="D172" s="3">
        <v>1.5</v>
      </c>
      <c r="E172" s="5">
        <f t="shared" si="4"/>
        <v>10.379999999999999</v>
      </c>
      <c r="F172" s="3">
        <v>0.06</v>
      </c>
      <c r="G172" s="4" t="s">
        <v>5</v>
      </c>
      <c r="H172" s="2"/>
      <c r="I172" s="5">
        <v>20</v>
      </c>
      <c r="J172" s="16">
        <f t="shared" si="5"/>
        <v>0.62279999999999991</v>
      </c>
    </row>
    <row r="173" spans="2:10" x14ac:dyDescent="0.2">
      <c r="B173" s="15" t="s">
        <v>55</v>
      </c>
      <c r="C173" s="3">
        <v>11.42</v>
      </c>
      <c r="D173" s="3">
        <v>1.5</v>
      </c>
      <c r="E173" s="5">
        <f t="shared" si="4"/>
        <v>17.13</v>
      </c>
      <c r="F173" s="3">
        <v>0.06</v>
      </c>
      <c r="G173" s="4" t="s">
        <v>5</v>
      </c>
      <c r="H173" s="2"/>
      <c r="I173" s="5">
        <v>20</v>
      </c>
      <c r="J173" s="16">
        <f t="shared" si="5"/>
        <v>1.0277999999999998</v>
      </c>
    </row>
    <row r="174" spans="2:10" x14ac:dyDescent="0.2">
      <c r="B174" s="17" t="s">
        <v>32</v>
      </c>
      <c r="C174" s="3">
        <v>30</v>
      </c>
      <c r="D174" s="3">
        <v>1.5</v>
      </c>
      <c r="E174" s="5">
        <f t="shared" si="4"/>
        <v>45</v>
      </c>
      <c r="F174" s="3">
        <v>1.43</v>
      </c>
      <c r="G174" s="4" t="s">
        <v>33</v>
      </c>
      <c r="H174" s="2"/>
      <c r="I174" s="5">
        <v>20</v>
      </c>
      <c r="J174" s="16">
        <f t="shared" si="5"/>
        <v>64.349999999999994</v>
      </c>
    </row>
    <row r="175" spans="2:10" s="6" customFormat="1" ht="25.5" x14ac:dyDescent="0.2">
      <c r="B175" s="13" t="s">
        <v>88</v>
      </c>
      <c r="C175" s="7">
        <f>C176*F176+C177*F177</f>
        <v>30.2</v>
      </c>
      <c r="D175" s="7">
        <v>1.5</v>
      </c>
      <c r="E175" s="9">
        <f t="shared" si="4"/>
        <v>45.3</v>
      </c>
      <c r="F175" s="7">
        <v>1</v>
      </c>
      <c r="G175" s="8" t="s">
        <v>5</v>
      </c>
      <c r="H175" s="8"/>
      <c r="I175" s="9">
        <v>20</v>
      </c>
      <c r="J175" s="14">
        <f t="shared" si="5"/>
        <v>45.3</v>
      </c>
    </row>
    <row r="176" spans="2:10" ht="25.5" x14ac:dyDescent="0.2">
      <c r="B176" s="15" t="s">
        <v>89</v>
      </c>
      <c r="C176" s="3">
        <v>24.2</v>
      </c>
      <c r="D176" s="3">
        <v>1.5</v>
      </c>
      <c r="E176" s="5">
        <f t="shared" si="4"/>
        <v>36.299999999999997</v>
      </c>
      <c r="F176" s="3">
        <v>1</v>
      </c>
      <c r="G176" s="4" t="s">
        <v>5</v>
      </c>
      <c r="H176" s="2"/>
      <c r="I176" s="5">
        <v>20</v>
      </c>
      <c r="J176" s="16">
        <f t="shared" si="5"/>
        <v>36.299999999999997</v>
      </c>
    </row>
    <row r="177" spans="2:10" ht="13.5" thickBot="1" x14ac:dyDescent="0.25">
      <c r="B177" s="18" t="s">
        <v>32</v>
      </c>
      <c r="C177" s="19">
        <v>30</v>
      </c>
      <c r="D177" s="19">
        <v>1.5</v>
      </c>
      <c r="E177" s="20">
        <f t="shared" si="4"/>
        <v>45</v>
      </c>
      <c r="F177" s="19">
        <v>0.2</v>
      </c>
      <c r="G177" s="21" t="s">
        <v>33</v>
      </c>
      <c r="H177" s="22"/>
      <c r="I177" s="20">
        <v>20</v>
      </c>
      <c r="J177" s="23">
        <f t="shared" si="5"/>
        <v>9</v>
      </c>
    </row>
    <row r="180" spans="2:10" ht="13.5" thickBot="1" x14ac:dyDescent="0.25"/>
    <row r="181" spans="2:10" ht="65.25" customHeight="1" thickBot="1" x14ac:dyDescent="0.25">
      <c r="B181" s="24" t="s">
        <v>91</v>
      </c>
      <c r="C181" s="25"/>
      <c r="D181" s="25"/>
      <c r="E181" s="26"/>
    </row>
  </sheetData>
  <mergeCells count="2">
    <mergeCell ref="B181:E181"/>
    <mergeCell ref="B2:J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B61C9599681C42834DD2665AC44053" ma:contentTypeVersion="10" ma:contentTypeDescription="Crée un document." ma:contentTypeScope="" ma:versionID="add2a690efb70d50cb4aee41d02d25f6">
  <xsd:schema xmlns:xsd="http://www.w3.org/2001/XMLSchema" xmlns:xs="http://www.w3.org/2001/XMLSchema" xmlns:p="http://schemas.microsoft.com/office/2006/metadata/properties" xmlns:ns2="cf5dce47-4b77-4565-874e-8bbef32d6fdc" xmlns:ns3="75673bd5-b9fc-417b-aabd-351181781d49" targetNamespace="http://schemas.microsoft.com/office/2006/metadata/properties" ma:root="true" ma:fieldsID="c8cef981e579cdfd3d24ed859fe9b77e" ns2:_="" ns3:_="">
    <xsd:import namespace="cf5dce47-4b77-4565-874e-8bbef32d6fdc"/>
    <xsd:import namespace="75673bd5-b9fc-417b-aabd-351181781d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5dce47-4b77-4565-874e-8bbef32d6f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b11cfa38-f9ca-4b8c-8a99-a20c108dd6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673bd5-b9fc-417b-aabd-351181781d4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cb02478-d48a-4ee2-893c-ed4e2bee60ae}" ma:internalName="TaxCatchAll" ma:showField="CatchAllData" ma:web="75673bd5-b9fc-417b-aabd-351181781d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f5dce47-4b77-4565-874e-8bbef32d6fdc">
      <Terms xmlns="http://schemas.microsoft.com/office/infopath/2007/PartnerControls"/>
    </lcf76f155ced4ddcb4097134ff3c332f>
    <TaxCatchAll xmlns="75673bd5-b9fc-417b-aabd-351181781d49" xsi:nil="true"/>
  </documentManagement>
</p:properties>
</file>

<file path=customXml/itemProps1.xml><?xml version="1.0" encoding="utf-8"?>
<ds:datastoreItem xmlns:ds="http://schemas.openxmlformats.org/officeDocument/2006/customXml" ds:itemID="{025772BF-5676-428A-A526-A83BD7D3856F}"/>
</file>

<file path=customXml/itemProps2.xml><?xml version="1.0" encoding="utf-8"?>
<ds:datastoreItem xmlns:ds="http://schemas.openxmlformats.org/officeDocument/2006/customXml" ds:itemID="{E1702E70-6AD7-49C8-AC82-F140AB6C10B4}"/>
</file>

<file path=customXml/itemProps3.xml><?xml version="1.0" encoding="utf-8"?>
<ds:datastoreItem xmlns:ds="http://schemas.openxmlformats.org/officeDocument/2006/customXml" ds:itemID="{DD8ECB4D-25FD-44A6-A102-E4F21C7108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Devis 83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Dorian Sourd</cp:lastModifiedBy>
  <dcterms:modified xsi:type="dcterms:W3CDTF">2023-01-09T13:41:58Z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0x010100D8B61C9599681C42834DD2665AC44053</vt:lpwstr>
  </property>
</Properties>
</file>